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водный" sheetId="2" r:id="rId1"/>
    <sheet name="Командный" sheetId="1" r:id="rId2"/>
    <sheet name="Парный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O51" i="3"/>
  <c r="N51"/>
  <c r="L51"/>
  <c r="K51"/>
  <c r="J51"/>
  <c r="I51"/>
  <c r="H51"/>
  <c r="G51"/>
  <c r="F51"/>
  <c r="E51"/>
  <c r="D51"/>
  <c r="O50"/>
  <c r="N50"/>
  <c r="L50"/>
  <c r="M51" s="1"/>
  <c r="K50"/>
  <c r="J50"/>
  <c r="I50"/>
  <c r="H50"/>
  <c r="G50"/>
  <c r="F50"/>
  <c r="E50"/>
  <c r="D50"/>
  <c r="O49"/>
  <c r="N49"/>
  <c r="L49"/>
  <c r="K49"/>
  <c r="J49"/>
  <c r="I49"/>
  <c r="H49"/>
  <c r="G49"/>
  <c r="F49"/>
  <c r="E49"/>
  <c r="D49"/>
  <c r="O48"/>
  <c r="N48"/>
  <c r="L48"/>
  <c r="M49" s="1"/>
  <c r="K48"/>
  <c r="J48"/>
  <c r="I48"/>
  <c r="H48"/>
  <c r="G48"/>
  <c r="F48"/>
  <c r="E48"/>
  <c r="D48"/>
  <c r="O47"/>
  <c r="N47"/>
  <c r="L47"/>
  <c r="K47"/>
  <c r="J47"/>
  <c r="I47"/>
  <c r="H47"/>
  <c r="G47"/>
  <c r="F47"/>
  <c r="E47"/>
  <c r="D47"/>
  <c r="O46"/>
  <c r="N46"/>
  <c r="L46"/>
  <c r="M47" s="1"/>
  <c r="K46"/>
  <c r="J46"/>
  <c r="I46"/>
  <c r="H46"/>
  <c r="G46"/>
  <c r="F46"/>
  <c r="E46"/>
  <c r="D46"/>
  <c r="O45"/>
  <c r="N45"/>
  <c r="L45"/>
  <c r="K45"/>
  <c r="J45"/>
  <c r="I45"/>
  <c r="H45"/>
  <c r="G45"/>
  <c r="F45"/>
  <c r="E45"/>
  <c r="D45"/>
  <c r="O44"/>
  <c r="N44"/>
  <c r="L44"/>
  <c r="M45" s="1"/>
  <c r="K44"/>
  <c r="J44"/>
  <c r="I44"/>
  <c r="H44"/>
  <c r="G44"/>
  <c r="F44"/>
  <c r="E44"/>
  <c r="D44"/>
  <c r="O43"/>
  <c r="N43"/>
  <c r="L43"/>
  <c r="K43"/>
  <c r="J43"/>
  <c r="I43"/>
  <c r="H43"/>
  <c r="G43"/>
  <c r="F43"/>
  <c r="E43"/>
  <c r="D43"/>
  <c r="O42"/>
  <c r="N42"/>
  <c r="L42"/>
  <c r="M43" s="1"/>
  <c r="K42"/>
  <c r="J42"/>
  <c r="I42"/>
  <c r="H42"/>
  <c r="G42"/>
  <c r="F42"/>
  <c r="E42"/>
  <c r="D42"/>
  <c r="O41"/>
  <c r="N41"/>
  <c r="L41"/>
  <c r="K41"/>
  <c r="J41"/>
  <c r="I41"/>
  <c r="H41"/>
  <c r="G41"/>
  <c r="F41"/>
  <c r="E41"/>
  <c r="D41"/>
  <c r="O40"/>
  <c r="N40"/>
  <c r="L40"/>
  <c r="M41" s="1"/>
  <c r="K40"/>
  <c r="J40"/>
  <c r="I40"/>
  <c r="H40"/>
  <c r="G40"/>
  <c r="F40"/>
  <c r="E40"/>
  <c r="D40"/>
  <c r="O39"/>
  <c r="N39"/>
  <c r="L39"/>
  <c r="K39"/>
  <c r="J39"/>
  <c r="I39"/>
  <c r="H39"/>
  <c r="G39"/>
  <c r="F39"/>
  <c r="E39"/>
  <c r="D39"/>
  <c r="O38"/>
  <c r="N38"/>
  <c r="L38"/>
  <c r="K38"/>
  <c r="J38"/>
  <c r="I38"/>
  <c r="H38"/>
  <c r="G38"/>
  <c r="F38"/>
  <c r="E38"/>
  <c r="D38"/>
  <c r="O37"/>
  <c r="N37"/>
  <c r="L37"/>
  <c r="K37"/>
  <c r="J37"/>
  <c r="I37"/>
  <c r="H37"/>
  <c r="G37"/>
  <c r="F37"/>
  <c r="E37"/>
  <c r="D37"/>
  <c r="O36"/>
  <c r="N36"/>
  <c r="L36"/>
  <c r="M37" s="1"/>
  <c r="K36"/>
  <c r="J36"/>
  <c r="I36"/>
  <c r="H36"/>
  <c r="G36"/>
  <c r="F36"/>
  <c r="E36"/>
  <c r="D36"/>
  <c r="O35"/>
  <c r="N35"/>
  <c r="L35"/>
  <c r="K35"/>
  <c r="J35"/>
  <c r="I35"/>
  <c r="H35"/>
  <c r="G35"/>
  <c r="F35"/>
  <c r="E35"/>
  <c r="D35"/>
  <c r="O34"/>
  <c r="N34"/>
  <c r="L34"/>
  <c r="M35" s="1"/>
  <c r="K34"/>
  <c r="J34"/>
  <c r="I34"/>
  <c r="H34"/>
  <c r="G34"/>
  <c r="F34"/>
  <c r="E34"/>
  <c r="D34"/>
  <c r="O33"/>
  <c r="N33"/>
  <c r="L33"/>
  <c r="K33"/>
  <c r="J33"/>
  <c r="I33"/>
  <c r="H33"/>
  <c r="G33"/>
  <c r="F33"/>
  <c r="E33"/>
  <c r="D33"/>
  <c r="O32"/>
  <c r="N32"/>
  <c r="L32"/>
  <c r="M33" s="1"/>
  <c r="K32"/>
  <c r="J32"/>
  <c r="I32"/>
  <c r="H32"/>
  <c r="G32"/>
  <c r="F32"/>
  <c r="E32"/>
  <c r="D32"/>
  <c r="O31"/>
  <c r="N31"/>
  <c r="L31"/>
  <c r="K31"/>
  <c r="J31"/>
  <c r="I31"/>
  <c r="H31"/>
  <c r="G31"/>
  <c r="F31"/>
  <c r="E31"/>
  <c r="D31"/>
  <c r="O30"/>
  <c r="N30"/>
  <c r="L30"/>
  <c r="M31" s="1"/>
  <c r="K30"/>
  <c r="J30"/>
  <c r="I30"/>
  <c r="H30"/>
  <c r="G30"/>
  <c r="F30"/>
  <c r="E30"/>
  <c r="D30"/>
  <c r="O29"/>
  <c r="N29"/>
  <c r="L29"/>
  <c r="K29"/>
  <c r="J29"/>
  <c r="I29"/>
  <c r="H29"/>
  <c r="G29"/>
  <c r="F29"/>
  <c r="E29"/>
  <c r="D29"/>
  <c r="O28"/>
  <c r="N28"/>
  <c r="L28"/>
  <c r="M29" s="1"/>
  <c r="K28"/>
  <c r="J28"/>
  <c r="I28"/>
  <c r="H28"/>
  <c r="G28"/>
  <c r="F28"/>
  <c r="E28"/>
  <c r="D28"/>
  <c r="O27"/>
  <c r="N27"/>
  <c r="L27"/>
  <c r="K27"/>
  <c r="J27"/>
  <c r="I27"/>
  <c r="H27"/>
  <c r="G27"/>
  <c r="F27"/>
  <c r="E27"/>
  <c r="D27"/>
  <c r="O26"/>
  <c r="N26"/>
  <c r="L26"/>
  <c r="M27" s="1"/>
  <c r="K26"/>
  <c r="J26"/>
  <c r="I26"/>
  <c r="H26"/>
  <c r="G26"/>
  <c r="F26"/>
  <c r="E26"/>
  <c r="D26"/>
  <c r="O25"/>
  <c r="N25"/>
  <c r="L25"/>
  <c r="K25"/>
  <c r="J25"/>
  <c r="I25"/>
  <c r="H25"/>
  <c r="G25"/>
  <c r="F25"/>
  <c r="E25"/>
  <c r="D25"/>
  <c r="O24"/>
  <c r="N24"/>
  <c r="L24"/>
  <c r="M25" s="1"/>
  <c r="K24"/>
  <c r="J24"/>
  <c r="I24"/>
  <c r="H24"/>
  <c r="G24"/>
  <c r="F24"/>
  <c r="E24"/>
  <c r="D24"/>
  <c r="O23"/>
  <c r="N23"/>
  <c r="L23"/>
  <c r="K23"/>
  <c r="J23"/>
  <c r="I23"/>
  <c r="H23"/>
  <c r="G23"/>
  <c r="F23"/>
  <c r="E23"/>
  <c r="D23"/>
  <c r="O22"/>
  <c r="N22"/>
  <c r="L22"/>
  <c r="M23" s="1"/>
  <c r="K22"/>
  <c r="J22"/>
  <c r="I22"/>
  <c r="H22"/>
  <c r="G22"/>
  <c r="F22"/>
  <c r="E22"/>
  <c r="D22"/>
  <c r="O21"/>
  <c r="N21"/>
  <c r="L21"/>
  <c r="K21"/>
  <c r="J21"/>
  <c r="I21"/>
  <c r="H21"/>
  <c r="G21"/>
  <c r="F21"/>
  <c r="E21"/>
  <c r="D21"/>
  <c r="O20"/>
  <c r="N20"/>
  <c r="L20"/>
  <c r="M21" s="1"/>
  <c r="K20"/>
  <c r="J20"/>
  <c r="I20"/>
  <c r="H20"/>
  <c r="G20"/>
  <c r="F20"/>
  <c r="E20"/>
  <c r="D20"/>
  <c r="O19"/>
  <c r="N19"/>
  <c r="L19"/>
  <c r="K19"/>
  <c r="J19"/>
  <c r="I19"/>
  <c r="H19"/>
  <c r="G19"/>
  <c r="F19"/>
  <c r="E19"/>
  <c r="D19"/>
  <c r="O18"/>
  <c r="N18"/>
  <c r="L18"/>
  <c r="M19" s="1"/>
  <c r="K18"/>
  <c r="J18"/>
  <c r="I18"/>
  <c r="H18"/>
  <c r="G18"/>
  <c r="F18"/>
  <c r="E18"/>
  <c r="D18"/>
  <c r="O17"/>
  <c r="N17"/>
  <c r="L17"/>
  <c r="K17"/>
  <c r="J17"/>
  <c r="I17"/>
  <c r="H17"/>
  <c r="G17"/>
  <c r="F17"/>
  <c r="E17"/>
  <c r="D17"/>
  <c r="O16"/>
  <c r="N16"/>
  <c r="L16"/>
  <c r="M17" s="1"/>
  <c r="K16"/>
  <c r="J16"/>
  <c r="I16"/>
  <c r="H16"/>
  <c r="G16"/>
  <c r="F16"/>
  <c r="E16"/>
  <c r="D16"/>
  <c r="O15"/>
  <c r="N15"/>
  <c r="L15"/>
  <c r="K15"/>
  <c r="J15"/>
  <c r="I15"/>
  <c r="H15"/>
  <c r="G15"/>
  <c r="F15"/>
  <c r="E15"/>
  <c r="D15"/>
  <c r="O14"/>
  <c r="N14"/>
  <c r="L14"/>
  <c r="M15" s="1"/>
  <c r="K14"/>
  <c r="J14"/>
  <c r="I14"/>
  <c r="H14"/>
  <c r="G14"/>
  <c r="F14"/>
  <c r="E14"/>
  <c r="D14"/>
  <c r="O13"/>
  <c r="N13"/>
  <c r="L13"/>
  <c r="M14" s="1"/>
  <c r="K13"/>
  <c r="J13"/>
  <c r="I13"/>
  <c r="H13"/>
  <c r="G13"/>
  <c r="F13"/>
  <c r="E13"/>
  <c r="D13"/>
  <c r="O12"/>
  <c r="N12"/>
  <c r="L12"/>
  <c r="M13" s="1"/>
  <c r="K12"/>
  <c r="J12"/>
  <c r="I12"/>
  <c r="H12"/>
  <c r="G12"/>
  <c r="F12"/>
  <c r="E12"/>
  <c r="D12"/>
  <c r="O11"/>
  <c r="N11"/>
  <c r="L11"/>
  <c r="M12" s="1"/>
  <c r="K11"/>
  <c r="J11"/>
  <c r="I11"/>
  <c r="H11"/>
  <c r="G11"/>
  <c r="F11"/>
  <c r="E11"/>
  <c r="D11"/>
  <c r="O10"/>
  <c r="N10"/>
  <c r="L10"/>
  <c r="K10"/>
  <c r="J10"/>
  <c r="I10"/>
  <c r="H10"/>
  <c r="G10"/>
  <c r="F10"/>
  <c r="E10"/>
  <c r="D10"/>
  <c r="O9"/>
  <c r="N9"/>
  <c r="L9"/>
  <c r="M10" s="1"/>
  <c r="K9"/>
  <c r="J9"/>
  <c r="I9"/>
  <c r="H9"/>
  <c r="G9"/>
  <c r="F9"/>
  <c r="E9"/>
  <c r="D9"/>
  <c r="O8"/>
  <c r="N8"/>
  <c r="L8"/>
  <c r="K8"/>
  <c r="J8"/>
  <c r="I8"/>
  <c r="H8"/>
  <c r="G8"/>
  <c r="F8"/>
  <c r="E8"/>
  <c r="D8"/>
  <c r="O7"/>
  <c r="N7"/>
  <c r="L7"/>
  <c r="M7" s="1"/>
  <c r="K7"/>
  <c r="J7"/>
  <c r="I7"/>
  <c r="H7"/>
  <c r="G7"/>
  <c r="F7"/>
  <c r="E7"/>
  <c r="D7"/>
  <c r="L4"/>
  <c r="E4"/>
  <c r="C3"/>
  <c r="M9" l="1"/>
  <c r="M18"/>
  <c r="M22"/>
  <c r="M26"/>
  <c r="M16"/>
  <c r="M20"/>
  <c r="M24"/>
  <c r="M28"/>
  <c r="M8"/>
  <c r="M30"/>
  <c r="M34"/>
  <c r="M38"/>
  <c r="M42"/>
  <c r="M46"/>
  <c r="M50"/>
  <c r="M11"/>
  <c r="M32"/>
  <c r="M36"/>
  <c r="M40"/>
  <c r="M44"/>
  <c r="M48"/>
  <c r="M39"/>
</calcChain>
</file>

<file path=xl/sharedStrings.xml><?xml version="1.0" encoding="utf-8"?>
<sst xmlns="http://schemas.openxmlformats.org/spreadsheetml/2006/main" count="342" uniqueCount="184">
  <si>
    <t>Протокол технических результатов соревнований</t>
  </si>
  <si>
    <t>Чемпионат России</t>
  </si>
  <si>
    <t>Ловля карпа - командные соревнования, номер-код дисциплины 0920021811Л</t>
  </si>
  <si>
    <t>РСК Каневской, Краснодарский край</t>
  </si>
  <si>
    <t>Ком. место</t>
  </si>
  <si>
    <t>Команда</t>
  </si>
  <si>
    <t>Зона А</t>
  </si>
  <si>
    <t>Зона В</t>
  </si>
  <si>
    <t>Зона С</t>
  </si>
  <si>
    <t>Сумма</t>
  </si>
  <si>
    <t>пара</t>
  </si>
  <si>
    <t>баллы</t>
  </si>
  <si>
    <t>вес</t>
  </si>
  <si>
    <t>Краснодарский край 1</t>
  </si>
  <si>
    <t>6-2</t>
  </si>
  <si>
    <t>6-3</t>
  </si>
  <si>
    <t>6-1</t>
  </si>
  <si>
    <t>Республика Крым</t>
  </si>
  <si>
    <t>4-3</t>
  </si>
  <si>
    <t>4-1</t>
  </si>
  <si>
    <t>4-2</t>
  </si>
  <si>
    <t>Ставропольский край</t>
  </si>
  <si>
    <t>11-3</t>
  </si>
  <si>
    <t>11-1</t>
  </si>
  <si>
    <t>11-2</t>
  </si>
  <si>
    <t>Город Москва 1</t>
  </si>
  <si>
    <t>14-2</t>
  </si>
  <si>
    <t>14-1</t>
  </si>
  <si>
    <t>14-3</t>
  </si>
  <si>
    <t>Челябинская область</t>
  </si>
  <si>
    <t>8-1</t>
  </si>
  <si>
    <t>8-3</t>
  </si>
  <si>
    <t>8-2</t>
  </si>
  <si>
    <t>Краснодарский край 2</t>
  </si>
  <si>
    <t>5-2</t>
  </si>
  <si>
    <t>5-1</t>
  </si>
  <si>
    <t>5-3</t>
  </si>
  <si>
    <t>Город Москва 2</t>
  </si>
  <si>
    <t>1-3</t>
  </si>
  <si>
    <t>1-2</t>
  </si>
  <si>
    <t>1-1</t>
  </si>
  <si>
    <t>Белгородская область</t>
  </si>
  <si>
    <t>15-2</t>
  </si>
  <si>
    <t>15-3</t>
  </si>
  <si>
    <t>15-1</t>
  </si>
  <si>
    <t>Курганская область</t>
  </si>
  <si>
    <t>10-1</t>
  </si>
  <si>
    <t>10-3</t>
  </si>
  <si>
    <t>10-2</t>
  </si>
  <si>
    <t>Курская область</t>
  </si>
  <si>
    <t>7-2</t>
  </si>
  <si>
    <t>7-3</t>
  </si>
  <si>
    <t>7-1</t>
  </si>
  <si>
    <t>Республика Мордовия</t>
  </si>
  <si>
    <t>3-3</t>
  </si>
  <si>
    <t>3-1</t>
  </si>
  <si>
    <t>3-2</t>
  </si>
  <si>
    <t>Алтайский край</t>
  </si>
  <si>
    <t>2-3</t>
  </si>
  <si>
    <t>2-2</t>
  </si>
  <si>
    <t>2-1</t>
  </si>
  <si>
    <t>Ростовская область</t>
  </si>
  <si>
    <t>9-1</t>
  </si>
  <si>
    <t>9-2</t>
  </si>
  <si>
    <t>9-3</t>
  </si>
  <si>
    <t>Свердловская область</t>
  </si>
  <si>
    <t>12-1</t>
  </si>
  <si>
    <t>12-3</t>
  </si>
  <si>
    <t>12-2</t>
  </si>
  <si>
    <t>Самарская область</t>
  </si>
  <si>
    <t>13-2</t>
  </si>
  <si>
    <t>13-1</t>
  </si>
  <si>
    <t>13-3</t>
  </si>
  <si>
    <t>Сводный протокол по зонам</t>
  </si>
  <si>
    <t>место в зоне</t>
  </si>
  <si>
    <t>№ пары</t>
  </si>
  <si>
    <t>Состав (Ф.И.О./разряд, звание)</t>
  </si>
  <si>
    <t>зона</t>
  </si>
  <si>
    <t>сек-тор</t>
  </si>
  <si>
    <t>Кол-во</t>
  </si>
  <si>
    <t>Общий вес</t>
  </si>
  <si>
    <t>Макс.
вес</t>
  </si>
  <si>
    <t>Средн вес</t>
  </si>
  <si>
    <t>первый спортсмен</t>
  </si>
  <si>
    <t>второй спортсмен</t>
  </si>
  <si>
    <t>Чайка И.А. (МС)</t>
  </si>
  <si>
    <t>Артюхин С.В.(МС)</t>
  </si>
  <si>
    <t>А</t>
  </si>
  <si>
    <t>Зоря А.А. (КМС)</t>
  </si>
  <si>
    <t>Хорошилов Е.А. (КМС)</t>
  </si>
  <si>
    <t>Кирикиас В.А. (МС)</t>
  </si>
  <si>
    <t>Чехлыстов А.А. (КМС)</t>
  </si>
  <si>
    <t>Кулик В.С. (1)</t>
  </si>
  <si>
    <t>Монько А.С. (1)</t>
  </si>
  <si>
    <t>Арустамян Ю.М. (МС)</t>
  </si>
  <si>
    <t>Закревский С.В. (КМС)</t>
  </si>
  <si>
    <t>Харланов А.А. (МС)</t>
  </si>
  <si>
    <t>Жаворонков С.Г. (МС)</t>
  </si>
  <si>
    <t>Ярлыгин С.В. (МС)</t>
  </si>
  <si>
    <t>Горелов К.О. (МС)</t>
  </si>
  <si>
    <t>Татьянченко Д.В. (МСМК)</t>
  </si>
  <si>
    <t>Аведиков А.С. (МС)</t>
  </si>
  <si>
    <t>Иванов Г.В. (КМС)</t>
  </si>
  <si>
    <t>Ким К.А. (КМС)</t>
  </si>
  <si>
    <t>Летунов М.А. (МС)</t>
  </si>
  <si>
    <t>Южаков А.И. (МС)</t>
  </si>
  <si>
    <t>Китайгородский Б.В. (КМС)</t>
  </si>
  <si>
    <t>Рукавицин А.Н. (КМС)</t>
  </si>
  <si>
    <t>Сарыгин А.Б. (КМС)</t>
  </si>
  <si>
    <t>Брик А.О. (1)</t>
  </si>
  <si>
    <t>Венедиктов М.Ю. (КМС)</t>
  </si>
  <si>
    <t>Комаров И.С. (1)</t>
  </si>
  <si>
    <t>Журавлев Е.Л. (КМС)</t>
  </si>
  <si>
    <t>Галайда А.А. (КМС)</t>
  </si>
  <si>
    <t>Барышников А.В. (МС)</t>
  </si>
  <si>
    <t>Скачков А.В. (КМС)</t>
  </si>
  <si>
    <t>Итого:</t>
  </si>
  <si>
    <t>Колесников А.В. (МСМК)</t>
  </si>
  <si>
    <t>Коробка А.Н.(КМС)(замена)</t>
  </si>
  <si>
    <t>В</t>
  </si>
  <si>
    <t>Пономарев О.Е. (МС)</t>
  </si>
  <si>
    <t>Пономарев Д.Е. (МС)</t>
  </si>
  <si>
    <t>Воеводин С.В. (МС)</t>
  </si>
  <si>
    <t>Воеводина О.В. (МС)</t>
  </si>
  <si>
    <t>Николаев В.0. (1)</t>
  </si>
  <si>
    <t>Разлатый С.А. (1)</t>
  </si>
  <si>
    <t>Грищук А.В. (МСМК)</t>
  </si>
  <si>
    <t>Ерёмин А.Н. (МСМК)</t>
  </si>
  <si>
    <t>Ушаков В.Э. (МС)</t>
  </si>
  <si>
    <t>Домников А.М. (МС)</t>
  </si>
  <si>
    <t>Миненко П.П. (МС)</t>
  </si>
  <si>
    <t>Нитиевский А.В. (МС)</t>
  </si>
  <si>
    <t>Медведев В.Л. (МС)</t>
  </si>
  <si>
    <t>Старовойтов С.В. (КМС)</t>
  </si>
  <si>
    <t>Емелин С.С. (КМС)</t>
  </si>
  <si>
    <t>Пронин А.С. (КМС)</t>
  </si>
  <si>
    <t>Фалеев Р.А. (КМС)</t>
  </si>
  <si>
    <t>Степура А.В. (КМС)</t>
  </si>
  <si>
    <t>Филатов А.А. (КМС)</t>
  </si>
  <si>
    <t>Абдалов А.А. (КМС)</t>
  </si>
  <si>
    <t>Комиссаров А.Б. (1)</t>
  </si>
  <si>
    <t>Юркин Ю.Ю. (1)</t>
  </si>
  <si>
    <t>Титов Р.А. (1)</t>
  </si>
  <si>
    <t>Минакова С.А. (1)</t>
  </si>
  <si>
    <t>Ершов В.А. (1) (замена)</t>
  </si>
  <si>
    <t>Швед В.И. (1) (замена)</t>
  </si>
  <si>
    <t>Архипов В.С. (КМС)</t>
  </si>
  <si>
    <t>Обшитиков Д.И. (КМС)</t>
  </si>
  <si>
    <t>Турна А.С. (КМС)</t>
  </si>
  <si>
    <t>Османов Э.К. (КМС)</t>
  </si>
  <si>
    <t>С</t>
  </si>
  <si>
    <t>Калдин Г.С. (МС)</t>
  </si>
  <si>
    <t>Гром А.Г. (МС)</t>
  </si>
  <si>
    <t>Титов С.Г. (КМС)</t>
  </si>
  <si>
    <t>Исаичев Е.А. (КМС)</t>
  </si>
  <si>
    <t>Лю Г.С. (КМС)</t>
  </si>
  <si>
    <t>Мешкова Т.Б. (КМС)</t>
  </si>
  <si>
    <t>Тауков Р.Е. (КМС)</t>
  </si>
  <si>
    <t>Брычев Д.А. (КМС)</t>
  </si>
  <si>
    <t>Баранов С.И. (1)</t>
  </si>
  <si>
    <t>Баранов Е.И. (КМС)</t>
  </si>
  <si>
    <t>Крюков А.С. (КМС)</t>
  </si>
  <si>
    <t>Крюкова Т.А. (КМС)</t>
  </si>
  <si>
    <t>Тугуши Д.В. (МС)</t>
  </si>
  <si>
    <t>Потапов А.В. (КМС)</t>
  </si>
  <si>
    <t>Кошкин П.В. (КМС)</t>
  </si>
  <si>
    <t>Козлов С.П. (1)</t>
  </si>
  <si>
    <t>Уколов А.А. (1)</t>
  </si>
  <si>
    <t>Зайнулин Р.А. (1)</t>
  </si>
  <si>
    <t>Шаповалов Д.В. (МС)</t>
  </si>
  <si>
    <t>Шевчук С.В. (МС)</t>
  </si>
  <si>
    <t>Колпашников Д.О. (КМС)</t>
  </si>
  <si>
    <t>Лапушинский М.И. (МС)(замена)</t>
  </si>
  <si>
    <t>Неродов В.Н. (1)</t>
  </si>
  <si>
    <t>Кириченко А.В. (КМС)</t>
  </si>
  <si>
    <t>Коробка Г.Н. (1)</t>
  </si>
  <si>
    <t>Чекалин Е.О. (1)</t>
  </si>
  <si>
    <t>Ковалев А.С. (МС)</t>
  </si>
  <si>
    <t>Скиданов П.В. (КМС)</t>
  </si>
  <si>
    <t>Всего:</t>
  </si>
  <si>
    <t>Протокол технических результатов парного соревнования</t>
  </si>
  <si>
    <t>номер п/п</t>
  </si>
  <si>
    <t>Место</t>
  </si>
  <si>
    <t>Отста-вание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</si>
</sst>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</font>
    <font>
      <sz val="10"/>
      <name val="Arial Cyr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8"/>
      <name val="Arial Cyr"/>
      <family val="2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family val="2"/>
    </font>
    <font>
      <b/>
      <sz val="8"/>
      <name val="Arial Cyr"/>
      <charset val="204"/>
    </font>
    <font>
      <sz val="7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2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27" applyNumberFormat="0" applyFont="0" applyAlignment="0" applyProtection="0"/>
  </cellStyleXfs>
  <cellXfs count="14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22" fontId="4" fillId="0" borderId="0" xfId="0" applyNumberFormat="1" applyFont="1" applyAlignment="1">
      <alignment horizontal="left"/>
    </xf>
    <xf numFmtId="22" fontId="5" fillId="0" borderId="0" xfId="0" applyNumberFormat="1" applyFont="1" applyBorder="1" applyAlignment="1">
      <alignment horizontal="right"/>
    </xf>
    <xf numFmtId="22" fontId="0" fillId="0" borderId="0" xfId="0" applyNumberForma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164" fontId="6" fillId="0" borderId="23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 wrapText="1"/>
    </xf>
    <xf numFmtId="164" fontId="6" fillId="0" borderId="22" xfId="0" applyNumberFormat="1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2" fontId="4" fillId="0" borderId="0" xfId="0" applyNumberFormat="1" applyFont="1"/>
    <xf numFmtId="14" fontId="3" fillId="0" borderId="0" xfId="0" applyNumberFormat="1" applyFont="1" applyAlignment="1">
      <alignment horizontal="center"/>
    </xf>
    <xf numFmtId="22" fontId="1" fillId="0" borderId="0" xfId="0" applyNumberFormat="1" applyFont="1" applyAlignment="1">
      <alignment horizontal="right"/>
    </xf>
    <xf numFmtId="0" fontId="3" fillId="0" borderId="28" xfId="0" applyFont="1" applyBorder="1" applyAlignment="1"/>
    <xf numFmtId="0" fontId="5" fillId="0" borderId="0" xfId="0" applyFont="1" applyAlignment="1">
      <alignment horizontal="right"/>
    </xf>
    <xf numFmtId="0" fontId="8" fillId="0" borderId="3" xfId="0" applyFont="1" applyBorder="1" applyAlignment="1">
      <alignment wrapText="1"/>
    </xf>
    <xf numFmtId="49" fontId="8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1" fontId="6" fillId="0" borderId="22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 wrapText="1"/>
    </xf>
    <xf numFmtId="1" fontId="9" fillId="0" borderId="2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 wrapText="1"/>
    </xf>
    <xf numFmtId="1" fontId="9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4" fillId="0" borderId="0" xfId="0" applyFont="1"/>
    <xf numFmtId="14" fontId="3" fillId="0" borderId="0" xfId="0" applyNumberFormat="1" applyFont="1" applyAlignment="1">
      <alignment horizontal="left"/>
    </xf>
    <xf numFmtId="22" fontId="0" fillId="0" borderId="28" xfId="0" applyNumberFormat="1" applyBorder="1" applyAlignment="1"/>
    <xf numFmtId="0" fontId="5" fillId="0" borderId="28" xfId="0" applyFont="1" applyBorder="1" applyAlignment="1">
      <alignment horizontal="right"/>
    </xf>
    <xf numFmtId="0" fontId="0" fillId="0" borderId="28" xfId="0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6" xfId="0" applyFont="1" applyBorder="1"/>
    <xf numFmtId="0" fontId="6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>
      <alignment wrapText="1"/>
    </xf>
    <xf numFmtId="3" fontId="8" fillId="0" borderId="6" xfId="0" applyNumberFormat="1" applyFont="1" applyBorder="1" applyAlignment="1">
      <alignment wrapText="1"/>
    </xf>
    <xf numFmtId="0" fontId="7" fillId="0" borderId="0" xfId="0" applyFont="1"/>
    <xf numFmtId="0" fontId="7" fillId="0" borderId="4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wrapText="1"/>
    </xf>
    <xf numFmtId="3" fontId="8" fillId="0" borderId="23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0" fontId="0" fillId="0" borderId="42" xfId="0" applyBorder="1"/>
    <xf numFmtId="0" fontId="7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6" xfId="0" applyFont="1" applyBorder="1"/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Примеча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99;&#1073;&#1086;&#1083;&#1086;&#1074;&#1085;&#1099;&#1081;%20&#1089;&#1087;&#1086;&#1088;&#1090;/&#1055;&#1088;&#1086;&#1090;&#1086;&#1082;&#1086;&#1083;&#1099;%20&#1089;&#1086;&#1088;&#1077;&#1074;&#1085;&#1086;&#1074;&#1072;&#1085;&#1080;&#1081;/2020/&#1063;&#1056;%202020%20(&#1082;&#1072;&#1088;&#1087;)/&#1063;&#1056;%202020%20(&#1082;&#1072;&#1088;&#108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судей (2)"/>
      <sheetName val="Пр.мандатный"/>
      <sheetName val="Комбинации секторов"/>
      <sheetName val="Регистрация"/>
      <sheetName val="Список судей"/>
      <sheetName val="Сектора"/>
      <sheetName val="Пр.сект. А"/>
      <sheetName val="Пр.сект. В"/>
      <sheetName val="Пр.сект. С"/>
      <sheetName val="Сводный протокол"/>
      <sheetName val="Инф.командный"/>
      <sheetName val="П.Суд.Кол."/>
      <sheetName val="Пр.ГСК"/>
      <sheetName val="Инф. парный"/>
      <sheetName val="Сводный 2"/>
      <sheetName val="Командный 2"/>
      <sheetName val="Итоговый протокол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Чемпионат России</v>
          </cell>
        </row>
        <row r="5">
          <cell r="F5" t="str">
            <v>РСК Каневской, Краснодарский край</v>
          </cell>
        </row>
      </sheetData>
      <sheetData sheetId="6"/>
      <sheetData sheetId="7"/>
      <sheetData sheetId="8"/>
      <sheetData sheetId="9">
        <row r="7">
          <cell r="B7">
            <v>1</v>
          </cell>
          <cell r="C7" t="str">
            <v>Челябинская область</v>
          </cell>
          <cell r="D7" t="str">
            <v>8-1</v>
          </cell>
          <cell r="E7" t="str">
            <v>Чайка И.А. (МС)</v>
          </cell>
          <cell r="F7" t="str">
            <v>Артюхин С.В.(МС)</v>
          </cell>
          <cell r="G7" t="str">
            <v>А</v>
          </cell>
          <cell r="H7">
            <v>1</v>
          </cell>
          <cell r="I7">
            <v>27</v>
          </cell>
          <cell r="J7">
            <v>157830</v>
          </cell>
          <cell r="K7">
            <v>8860</v>
          </cell>
          <cell r="L7">
            <v>5845.5555555555557</v>
          </cell>
        </row>
        <row r="8">
          <cell r="B8">
            <v>3</v>
          </cell>
          <cell r="C8" t="str">
            <v>Белгородская область</v>
          </cell>
          <cell r="D8" t="str">
            <v>15-2</v>
          </cell>
          <cell r="E8" t="str">
            <v>Кирикиас В.А. (МС)</v>
          </cell>
          <cell r="F8" t="str">
            <v>Чехлыстов А.А. (КМС)</v>
          </cell>
          <cell r="G8" t="str">
            <v>А</v>
          </cell>
          <cell r="H8">
            <v>2</v>
          </cell>
          <cell r="I8">
            <v>19</v>
          </cell>
          <cell r="J8">
            <v>107190</v>
          </cell>
          <cell r="K8">
            <v>8640</v>
          </cell>
          <cell r="L8">
            <v>5641.5789473684208</v>
          </cell>
        </row>
        <row r="9">
          <cell r="B9">
            <v>9</v>
          </cell>
          <cell r="C9" t="str">
            <v>Республика Мордовия</v>
          </cell>
          <cell r="D9" t="str">
            <v>3-3</v>
          </cell>
          <cell r="E9" t="str">
            <v>Иванов Г.В. (КМС)</v>
          </cell>
          <cell r="F9" t="str">
            <v>Ким К.А. (КМС)</v>
          </cell>
          <cell r="G9" t="str">
            <v>А</v>
          </cell>
          <cell r="H9">
            <v>3</v>
          </cell>
          <cell r="I9">
            <v>11</v>
          </cell>
          <cell r="J9">
            <v>58870</v>
          </cell>
          <cell r="K9">
            <v>7210</v>
          </cell>
          <cell r="L9">
            <v>5351.818181818182</v>
          </cell>
        </row>
        <row r="10">
          <cell r="B10">
            <v>14</v>
          </cell>
          <cell r="C10" t="str">
            <v>Свердловская область</v>
          </cell>
          <cell r="D10" t="str">
            <v>12-1</v>
          </cell>
          <cell r="E10" t="str">
            <v>Журавлев Е.Л. (КМС)</v>
          </cell>
          <cell r="F10" t="str">
            <v>Галайда А.А. (КМС)</v>
          </cell>
          <cell r="G10" t="str">
            <v>А</v>
          </cell>
          <cell r="H10">
            <v>4</v>
          </cell>
          <cell r="I10">
            <v>2</v>
          </cell>
          <cell r="J10">
            <v>13270</v>
          </cell>
          <cell r="K10">
            <v>7440</v>
          </cell>
          <cell r="L10">
            <v>6635</v>
          </cell>
        </row>
        <row r="11">
          <cell r="B11">
            <v>6</v>
          </cell>
          <cell r="C11" t="str">
            <v>Республика Крым</v>
          </cell>
          <cell r="D11" t="str">
            <v>4-3</v>
          </cell>
          <cell r="E11" t="str">
            <v>Харланов А.А. (МС)</v>
          </cell>
          <cell r="F11" t="str">
            <v>Жаворонков С.Г. (МС)</v>
          </cell>
          <cell r="G11" t="str">
            <v>А</v>
          </cell>
          <cell r="H11">
            <v>5</v>
          </cell>
          <cell r="I11">
            <v>12</v>
          </cell>
          <cell r="J11">
            <v>71320</v>
          </cell>
          <cell r="K11">
            <v>8820</v>
          </cell>
          <cell r="L11">
            <v>5943.333333333333</v>
          </cell>
        </row>
        <row r="12">
          <cell r="B12">
            <v>13</v>
          </cell>
          <cell r="C12" t="str">
            <v>Самарская область</v>
          </cell>
          <cell r="D12" t="str">
            <v>13-2</v>
          </cell>
          <cell r="E12" t="str">
            <v>Венедиктов М.Ю. (КМС)</v>
          </cell>
          <cell r="F12" t="str">
            <v>Комаров И.С. (1)</v>
          </cell>
          <cell r="G12" t="str">
            <v>А</v>
          </cell>
          <cell r="H12">
            <v>6</v>
          </cell>
          <cell r="I12">
            <v>2</v>
          </cell>
          <cell r="J12">
            <v>14190</v>
          </cell>
          <cell r="K12">
            <v>7510</v>
          </cell>
          <cell r="L12">
            <v>7095</v>
          </cell>
        </row>
        <row r="13">
          <cell r="B13">
            <v>4</v>
          </cell>
          <cell r="C13" t="str">
            <v>Краснодарский край 1</v>
          </cell>
          <cell r="D13" t="str">
            <v>6-2</v>
          </cell>
          <cell r="E13" t="str">
            <v>Кулик В.С. (1)</v>
          </cell>
          <cell r="F13" t="str">
            <v>Монько А.С. (1)</v>
          </cell>
          <cell r="G13" t="str">
            <v>А</v>
          </cell>
          <cell r="H13">
            <v>7</v>
          </cell>
          <cell r="I13">
            <v>19</v>
          </cell>
          <cell r="J13">
            <v>103010</v>
          </cell>
          <cell r="K13">
            <v>7350</v>
          </cell>
          <cell r="L13">
            <v>5421.5789473684208</v>
          </cell>
        </row>
        <row r="14">
          <cell r="B14">
            <v>10</v>
          </cell>
          <cell r="C14" t="str">
            <v>Курганская область</v>
          </cell>
          <cell r="D14" t="str">
            <v>10-1</v>
          </cell>
          <cell r="E14" t="str">
            <v>Летунов М.А. (МС)</v>
          </cell>
          <cell r="F14" t="str">
            <v>Южаков А.И. (МС)</v>
          </cell>
          <cell r="G14" t="str">
            <v>А</v>
          </cell>
          <cell r="H14">
            <v>8</v>
          </cell>
          <cell r="I14">
            <v>9</v>
          </cell>
          <cell r="J14">
            <v>55620</v>
          </cell>
          <cell r="K14">
            <v>8260</v>
          </cell>
          <cell r="L14">
            <v>6180</v>
          </cell>
        </row>
        <row r="15">
          <cell r="B15">
            <v>5</v>
          </cell>
          <cell r="C15" t="str">
            <v>Краснодарский край 2</v>
          </cell>
          <cell r="D15" t="str">
            <v>5-2</v>
          </cell>
          <cell r="E15" t="str">
            <v>Арустамян Ю.М. (МС)</v>
          </cell>
          <cell r="F15" t="str">
            <v>Закревский С.В. (КМС)</v>
          </cell>
          <cell r="G15" t="str">
            <v>А</v>
          </cell>
          <cell r="H15">
            <v>9</v>
          </cell>
          <cell r="I15">
            <v>14</v>
          </cell>
          <cell r="J15">
            <v>81660</v>
          </cell>
          <cell r="K15">
            <v>10580</v>
          </cell>
          <cell r="L15">
            <v>5832.8571428571431</v>
          </cell>
        </row>
        <row r="16">
          <cell r="B16">
            <v>11</v>
          </cell>
          <cell r="C16" t="str">
            <v>Курская область</v>
          </cell>
          <cell r="D16" t="str">
            <v>7-2</v>
          </cell>
          <cell r="E16" t="str">
            <v>Китайгородский Б.В. (КМС)</v>
          </cell>
          <cell r="F16" t="str">
            <v>Рукавицин А.Н. (КМС)</v>
          </cell>
          <cell r="G16" t="str">
            <v>А</v>
          </cell>
          <cell r="H16">
            <v>10</v>
          </cell>
          <cell r="I16">
            <v>8</v>
          </cell>
          <cell r="J16">
            <v>44050</v>
          </cell>
          <cell r="K16">
            <v>7400</v>
          </cell>
          <cell r="L16">
            <v>5506.25</v>
          </cell>
        </row>
        <row r="17">
          <cell r="B17">
            <v>15</v>
          </cell>
          <cell r="C17" t="str">
            <v>Алтайский край</v>
          </cell>
          <cell r="D17" t="str">
            <v>2-3</v>
          </cell>
          <cell r="E17" t="str">
            <v>Барышников А.В. (МС)</v>
          </cell>
          <cell r="F17" t="str">
            <v>Скачков А.В. (КМС)</v>
          </cell>
          <cell r="G17" t="str">
            <v>А</v>
          </cell>
          <cell r="H17">
            <v>11</v>
          </cell>
          <cell r="I17">
            <v>1</v>
          </cell>
          <cell r="J17">
            <v>5250</v>
          </cell>
          <cell r="K17">
            <v>5250</v>
          </cell>
          <cell r="L17">
            <v>5250</v>
          </cell>
        </row>
        <row r="18">
          <cell r="B18">
            <v>2</v>
          </cell>
          <cell r="C18" t="str">
            <v>Ставропольский край</v>
          </cell>
          <cell r="D18" t="str">
            <v>11-3</v>
          </cell>
          <cell r="E18" t="str">
            <v>Зоря А.А. (КМС)</v>
          </cell>
          <cell r="F18" t="str">
            <v>Хорошилов Е.А. (КМС)</v>
          </cell>
          <cell r="G18" t="str">
            <v>А</v>
          </cell>
          <cell r="H18">
            <v>12</v>
          </cell>
          <cell r="I18">
            <v>21</v>
          </cell>
          <cell r="J18">
            <v>112340</v>
          </cell>
          <cell r="K18">
            <v>8780</v>
          </cell>
          <cell r="L18">
            <v>5349.5238095238092</v>
          </cell>
        </row>
        <row r="19">
          <cell r="B19">
            <v>12</v>
          </cell>
          <cell r="C19" t="str">
            <v>Город Москва 2</v>
          </cell>
          <cell r="D19" t="str">
            <v>1-3</v>
          </cell>
          <cell r="E19" t="str">
            <v>Сарыгин А.Б. (КМС)</v>
          </cell>
          <cell r="F19" t="str">
            <v>Брик А.О. (1)</v>
          </cell>
          <cell r="G19" t="str">
            <v>А</v>
          </cell>
          <cell r="H19">
            <v>13</v>
          </cell>
          <cell r="I19">
            <v>6</v>
          </cell>
          <cell r="J19">
            <v>34010</v>
          </cell>
          <cell r="K19">
            <v>9030</v>
          </cell>
          <cell r="L19">
            <v>5668.333333333333</v>
          </cell>
        </row>
        <row r="20">
          <cell r="B20">
            <v>7</v>
          </cell>
          <cell r="C20" t="str">
            <v>Город Москва 1</v>
          </cell>
          <cell r="D20" t="str">
            <v>14-2</v>
          </cell>
          <cell r="E20" t="str">
            <v>Ярлыгин С.В. (МС)</v>
          </cell>
          <cell r="F20" t="str">
            <v>Горелов К.О. (МС)</v>
          </cell>
          <cell r="G20" t="str">
            <v>А</v>
          </cell>
          <cell r="H20">
            <v>14</v>
          </cell>
          <cell r="I20">
            <v>12</v>
          </cell>
          <cell r="J20">
            <v>64370</v>
          </cell>
          <cell r="K20">
            <v>8260</v>
          </cell>
          <cell r="L20">
            <v>5364.166666666667</v>
          </cell>
        </row>
        <row r="21">
          <cell r="B21">
            <v>8</v>
          </cell>
          <cell r="C21" t="str">
            <v>Ростовская область</v>
          </cell>
          <cell r="D21" t="str">
            <v>9-1</v>
          </cell>
          <cell r="E21" t="str">
            <v>Татьянченко Д.В. (МСМК)</v>
          </cell>
          <cell r="F21" t="str">
            <v>Аведиков А.С. (МС)</v>
          </cell>
          <cell r="G21" t="str">
            <v>А</v>
          </cell>
          <cell r="H21">
            <v>15</v>
          </cell>
          <cell r="I21">
            <v>11</v>
          </cell>
          <cell r="J21">
            <v>60560</v>
          </cell>
          <cell r="K21">
            <v>7430</v>
          </cell>
          <cell r="L21">
            <v>5505.454545454545</v>
          </cell>
        </row>
        <row r="23">
          <cell r="B23">
            <v>11</v>
          </cell>
          <cell r="C23" t="str">
            <v>Курганская область</v>
          </cell>
          <cell r="D23" t="str">
            <v>10-3</v>
          </cell>
          <cell r="E23" t="str">
            <v>Филатов А.А. (КМС)</v>
          </cell>
          <cell r="F23" t="str">
            <v>Абдалов А.А. (КМС)</v>
          </cell>
          <cell r="G23" t="str">
            <v>В</v>
          </cell>
          <cell r="H23">
            <v>16</v>
          </cell>
          <cell r="I23">
            <v>4</v>
          </cell>
          <cell r="J23">
            <v>21570</v>
          </cell>
          <cell r="K23">
            <v>6510</v>
          </cell>
          <cell r="L23">
            <v>5392.5</v>
          </cell>
        </row>
        <row r="24">
          <cell r="B24">
            <v>13</v>
          </cell>
          <cell r="C24" t="str">
            <v>Курская область</v>
          </cell>
          <cell r="D24" t="str">
            <v>7-3</v>
          </cell>
          <cell r="E24" t="str">
            <v>Титов Р.А. (1)</v>
          </cell>
          <cell r="F24" t="str">
            <v>Минакова С.А. (1)</v>
          </cell>
          <cell r="G24" t="str">
            <v>В</v>
          </cell>
          <cell r="H24">
            <v>17</v>
          </cell>
          <cell r="I24">
            <v>2</v>
          </cell>
          <cell r="J24">
            <v>13670</v>
          </cell>
          <cell r="K24">
            <v>7320</v>
          </cell>
          <cell r="L24">
            <v>6835</v>
          </cell>
        </row>
        <row r="25">
          <cell r="B25">
            <v>6</v>
          </cell>
          <cell r="C25" t="str">
            <v>Республика Крым</v>
          </cell>
          <cell r="D25" t="str">
            <v>4-1</v>
          </cell>
          <cell r="E25" t="str">
            <v>Ушаков В.Э. (МС)</v>
          </cell>
          <cell r="F25" t="str">
            <v>Домников А.М. (МС)</v>
          </cell>
          <cell r="G25" t="str">
            <v>В</v>
          </cell>
          <cell r="H25">
            <v>18</v>
          </cell>
          <cell r="I25">
            <v>8</v>
          </cell>
          <cell r="J25">
            <v>42520</v>
          </cell>
          <cell r="K25">
            <v>7470</v>
          </cell>
          <cell r="L25">
            <v>5315</v>
          </cell>
        </row>
        <row r="26">
          <cell r="B26">
            <v>4</v>
          </cell>
          <cell r="C26" t="str">
            <v>Белгородская область</v>
          </cell>
          <cell r="D26" t="str">
            <v>15-3</v>
          </cell>
          <cell r="E26" t="str">
            <v>Николаев В.0. (1)</v>
          </cell>
          <cell r="F26" t="str">
            <v>Разлатый С.А. (1)</v>
          </cell>
          <cell r="G26" t="str">
            <v>В</v>
          </cell>
          <cell r="H26">
            <v>19</v>
          </cell>
          <cell r="I26">
            <v>9</v>
          </cell>
          <cell r="J26">
            <v>49730</v>
          </cell>
          <cell r="K26">
            <v>7240</v>
          </cell>
          <cell r="L26">
            <v>5525.5555555555557</v>
          </cell>
        </row>
        <row r="27">
          <cell r="B27">
            <v>9</v>
          </cell>
          <cell r="C27" t="str">
            <v>Республика Мордовия</v>
          </cell>
          <cell r="D27" t="str">
            <v>3-1</v>
          </cell>
          <cell r="E27" t="str">
            <v>Емелин С.С. (КМС)</v>
          </cell>
          <cell r="F27" t="str">
            <v>Пронин А.С. (КМС)</v>
          </cell>
          <cell r="G27" t="str">
            <v>В</v>
          </cell>
          <cell r="H27">
            <v>20</v>
          </cell>
          <cell r="I27">
            <v>4</v>
          </cell>
          <cell r="J27">
            <v>22950</v>
          </cell>
          <cell r="K27">
            <v>8250</v>
          </cell>
          <cell r="L27">
            <v>5737.5</v>
          </cell>
        </row>
        <row r="28">
          <cell r="B28">
            <v>8</v>
          </cell>
          <cell r="C28" t="str">
            <v>Свердловская область</v>
          </cell>
          <cell r="D28" t="str">
            <v>12-3</v>
          </cell>
          <cell r="E28" t="str">
            <v>Медведев В.Л. (МС)</v>
          </cell>
          <cell r="F28" t="str">
            <v>Старовойтов С.В. (КМС)</v>
          </cell>
          <cell r="G28" t="str">
            <v>В</v>
          </cell>
          <cell r="H28">
            <v>21</v>
          </cell>
          <cell r="I28">
            <v>5</v>
          </cell>
          <cell r="J28">
            <v>23970</v>
          </cell>
          <cell r="K28">
            <v>5580</v>
          </cell>
          <cell r="L28">
            <v>4794</v>
          </cell>
        </row>
        <row r="29">
          <cell r="B29">
            <v>7</v>
          </cell>
          <cell r="C29" t="str">
            <v>Челябинская область</v>
          </cell>
          <cell r="D29" t="str">
            <v>8-3</v>
          </cell>
          <cell r="E29" t="str">
            <v>Миненко П.П. (МС)</v>
          </cell>
          <cell r="F29" t="str">
            <v>Нитиевский А.В. (МС)</v>
          </cell>
          <cell r="G29" t="str">
            <v>В</v>
          </cell>
          <cell r="H29">
            <v>22</v>
          </cell>
          <cell r="I29">
            <v>8</v>
          </cell>
          <cell r="J29">
            <v>42070</v>
          </cell>
          <cell r="K29">
            <v>7170</v>
          </cell>
          <cell r="L29">
            <v>5258.75</v>
          </cell>
        </row>
        <row r="30">
          <cell r="B30">
            <v>2</v>
          </cell>
          <cell r="C30" t="str">
            <v>Краснодарский край 1</v>
          </cell>
          <cell r="D30" t="str">
            <v>6-3</v>
          </cell>
          <cell r="E30" t="str">
            <v>Пономарев О.Е. (МС)</v>
          </cell>
          <cell r="F30" t="str">
            <v>Пономарев Д.Е. (МС)</v>
          </cell>
          <cell r="G30" t="str">
            <v>В</v>
          </cell>
          <cell r="H30">
            <v>23</v>
          </cell>
          <cell r="I30">
            <v>13</v>
          </cell>
          <cell r="J30">
            <v>69930</v>
          </cell>
          <cell r="K30">
            <v>8180</v>
          </cell>
          <cell r="L30">
            <v>5379.2307692307695</v>
          </cell>
        </row>
        <row r="31">
          <cell r="B31">
            <v>12</v>
          </cell>
          <cell r="C31" t="str">
            <v>Ростовская область</v>
          </cell>
          <cell r="D31" t="str">
            <v>9-2</v>
          </cell>
          <cell r="E31" t="str">
            <v>Комиссаров А.Б. (1)</v>
          </cell>
          <cell r="F31" t="str">
            <v>Юркин Ю.Ю. (1)</v>
          </cell>
          <cell r="G31" t="str">
            <v>В</v>
          </cell>
          <cell r="H31">
            <v>24</v>
          </cell>
          <cell r="I31">
            <v>3</v>
          </cell>
          <cell r="J31">
            <v>19090</v>
          </cell>
          <cell r="K31">
            <v>6890</v>
          </cell>
          <cell r="L31">
            <v>6363.333333333333</v>
          </cell>
        </row>
        <row r="32">
          <cell r="B32">
            <v>5</v>
          </cell>
          <cell r="C32" t="str">
            <v>Город Москва 2</v>
          </cell>
          <cell r="D32" t="str">
            <v>1-2</v>
          </cell>
          <cell r="E32" t="str">
            <v>Грищук А.В. (МСМК)</v>
          </cell>
          <cell r="F32" t="str">
            <v>Ерёмин А.Н. (МСМК)</v>
          </cell>
          <cell r="G32" t="str">
            <v>В</v>
          </cell>
          <cell r="H32">
            <v>25</v>
          </cell>
          <cell r="I32">
            <v>9</v>
          </cell>
          <cell r="J32">
            <v>49190</v>
          </cell>
          <cell r="K32">
            <v>7410</v>
          </cell>
          <cell r="L32">
            <v>5465.5555555555557</v>
          </cell>
        </row>
        <row r="33">
          <cell r="B33">
            <v>3</v>
          </cell>
          <cell r="C33" t="str">
            <v>Город Москва 1</v>
          </cell>
          <cell r="D33" t="str">
            <v>14-1</v>
          </cell>
          <cell r="E33" t="str">
            <v>Воеводин С.В. (МС)</v>
          </cell>
          <cell r="F33" t="str">
            <v>Воеводина О.В. (МС)</v>
          </cell>
          <cell r="G33" t="str">
            <v>В</v>
          </cell>
          <cell r="H33">
            <v>26</v>
          </cell>
          <cell r="I33">
            <v>13</v>
          </cell>
          <cell r="J33">
            <v>63810</v>
          </cell>
          <cell r="K33">
            <v>6630</v>
          </cell>
          <cell r="L33">
            <v>4908.4615384615381</v>
          </cell>
        </row>
        <row r="34">
          <cell r="B34">
            <v>15</v>
          </cell>
          <cell r="C34" t="str">
            <v>Самарская область</v>
          </cell>
          <cell r="D34" t="str">
            <v>13-1</v>
          </cell>
          <cell r="E34" t="str">
            <v>Архипов В.С. (КМС)</v>
          </cell>
          <cell r="F34" t="str">
            <v>Обшитиков Д.И. (КМС)</v>
          </cell>
          <cell r="G34" t="str">
            <v>В</v>
          </cell>
          <cell r="H34">
            <v>27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14</v>
          </cell>
          <cell r="C35" t="str">
            <v>Ставропольский край</v>
          </cell>
          <cell r="D35" t="str">
            <v>11-1</v>
          </cell>
          <cell r="E35" t="str">
            <v>Ершов В.А. (1) (замена)</v>
          </cell>
          <cell r="F35" t="str">
            <v>Швед В.И. (1) (замена)</v>
          </cell>
          <cell r="G35" t="str">
            <v>В</v>
          </cell>
          <cell r="H35">
            <v>28</v>
          </cell>
          <cell r="I35">
            <v>2</v>
          </cell>
          <cell r="J35">
            <v>9380</v>
          </cell>
          <cell r="K35">
            <v>4720</v>
          </cell>
          <cell r="L35">
            <v>4690</v>
          </cell>
        </row>
        <row r="36">
          <cell r="B36">
            <v>10</v>
          </cell>
          <cell r="C36" t="str">
            <v>Алтайский край</v>
          </cell>
          <cell r="D36" t="str">
            <v>2-2</v>
          </cell>
          <cell r="E36" t="str">
            <v>Фалеев Р.А. (КМС)</v>
          </cell>
          <cell r="F36" t="str">
            <v>Степура А.В. (КМС)</v>
          </cell>
          <cell r="G36" t="str">
            <v>В</v>
          </cell>
          <cell r="H36">
            <v>29</v>
          </cell>
          <cell r="I36">
            <v>5</v>
          </cell>
          <cell r="J36">
            <v>21970</v>
          </cell>
          <cell r="K36">
            <v>5970</v>
          </cell>
          <cell r="L36">
            <v>4394</v>
          </cell>
        </row>
        <row r="37">
          <cell r="B37">
            <v>1</v>
          </cell>
          <cell r="C37" t="str">
            <v>Краснодарский край 2</v>
          </cell>
          <cell r="D37" t="str">
            <v>5-1</v>
          </cell>
          <cell r="E37" t="str">
            <v>Колесников А.В. (МСМК)</v>
          </cell>
          <cell r="F37" t="str">
            <v>Коробка А.Н.(КМС)(замена)</v>
          </cell>
          <cell r="G37" t="str">
            <v>В</v>
          </cell>
          <cell r="H37">
            <v>30</v>
          </cell>
          <cell r="I37">
            <v>23</v>
          </cell>
          <cell r="J37">
            <v>128720</v>
          </cell>
          <cell r="K37">
            <v>9280</v>
          </cell>
          <cell r="L37">
            <v>5596.521739130435</v>
          </cell>
        </row>
        <row r="39">
          <cell r="B39">
            <v>1</v>
          </cell>
          <cell r="C39" t="str">
            <v>Республика Крым</v>
          </cell>
          <cell r="D39" t="str">
            <v>4-2</v>
          </cell>
          <cell r="E39" t="str">
            <v>Турна А.С. (КМС)</v>
          </cell>
          <cell r="F39" t="str">
            <v>Османов Э.К. (КМС)</v>
          </cell>
          <cell r="G39" t="str">
            <v>С</v>
          </cell>
          <cell r="H39">
            <v>31</v>
          </cell>
          <cell r="I39">
            <v>25</v>
          </cell>
          <cell r="J39">
            <v>143080</v>
          </cell>
          <cell r="K39">
            <v>7350</v>
          </cell>
          <cell r="L39">
            <v>5723.2</v>
          </cell>
        </row>
        <row r="40">
          <cell r="B40">
            <v>4</v>
          </cell>
          <cell r="C40" t="str">
            <v>Город Москва 2</v>
          </cell>
          <cell r="D40" t="str">
            <v>1-1</v>
          </cell>
          <cell r="E40" t="str">
            <v>Лю Г.С. (КМС)</v>
          </cell>
          <cell r="F40" t="str">
            <v>Мешкова Т.Б. (КМС)</v>
          </cell>
          <cell r="G40" t="str">
            <v>С</v>
          </cell>
          <cell r="H40">
            <v>32</v>
          </cell>
          <cell r="I40">
            <v>20</v>
          </cell>
          <cell r="J40">
            <v>101480</v>
          </cell>
          <cell r="K40">
            <v>6840</v>
          </cell>
          <cell r="L40">
            <v>5074</v>
          </cell>
        </row>
        <row r="41">
          <cell r="B41">
            <v>7</v>
          </cell>
          <cell r="C41" t="str">
            <v>Алтайский край</v>
          </cell>
          <cell r="D41" t="str">
            <v>2-1</v>
          </cell>
          <cell r="E41" t="str">
            <v>Крюков А.С. (КМС)</v>
          </cell>
          <cell r="F41" t="str">
            <v>Крюкова Т.А. (КМС)</v>
          </cell>
          <cell r="G41" t="str">
            <v>С</v>
          </cell>
          <cell r="H41">
            <v>33</v>
          </cell>
          <cell r="I41">
            <v>8</v>
          </cell>
          <cell r="J41">
            <v>46080</v>
          </cell>
          <cell r="K41">
            <v>9210</v>
          </cell>
          <cell r="L41">
            <v>5760</v>
          </cell>
        </row>
        <row r="42">
          <cell r="B42">
            <v>11</v>
          </cell>
          <cell r="C42" t="str">
            <v>Свердловская область</v>
          </cell>
          <cell r="D42" t="str">
            <v>12-2</v>
          </cell>
          <cell r="E42" t="str">
            <v>Шаповалов Д.В. (МС)</v>
          </cell>
          <cell r="F42" t="str">
            <v>Шевчук С.В. (МС)</v>
          </cell>
          <cell r="G42" t="str">
            <v>С</v>
          </cell>
          <cell r="H42">
            <v>34</v>
          </cell>
          <cell r="I42">
            <v>7</v>
          </cell>
          <cell r="J42">
            <v>34390</v>
          </cell>
          <cell r="K42">
            <v>6940</v>
          </cell>
          <cell r="L42">
            <v>4912.8571428571431</v>
          </cell>
        </row>
        <row r="43">
          <cell r="B43">
            <v>13</v>
          </cell>
          <cell r="C43" t="str">
            <v>Ростовская область</v>
          </cell>
          <cell r="D43" t="str">
            <v>9-3</v>
          </cell>
          <cell r="E43" t="str">
            <v>Неродов В.Н. (1)</v>
          </cell>
          <cell r="F43" t="str">
            <v>Кириченко А.В. (КМС)</v>
          </cell>
          <cell r="G43" t="str">
            <v>С</v>
          </cell>
          <cell r="H43">
            <v>35</v>
          </cell>
          <cell r="I43">
            <v>6</v>
          </cell>
          <cell r="J43">
            <v>29300</v>
          </cell>
          <cell r="K43">
            <v>6230</v>
          </cell>
          <cell r="L43">
            <v>4883.333333333333</v>
          </cell>
        </row>
        <row r="44">
          <cell r="B44">
            <v>12</v>
          </cell>
          <cell r="C44" t="str">
            <v>Челябинская область</v>
          </cell>
          <cell r="D44" t="str">
            <v>8-2</v>
          </cell>
          <cell r="E44" t="str">
            <v>Колпашников Д.О. (КМС)</v>
          </cell>
          <cell r="F44" t="str">
            <v>Лапушинский М.И. (МС)(замена)</v>
          </cell>
          <cell r="G44" t="str">
            <v>С</v>
          </cell>
          <cell r="H44">
            <v>36</v>
          </cell>
          <cell r="I44">
            <v>6</v>
          </cell>
          <cell r="J44">
            <v>30910</v>
          </cell>
          <cell r="K44">
            <v>6430</v>
          </cell>
          <cell r="L44">
            <v>5151.666666666667</v>
          </cell>
        </row>
        <row r="45">
          <cell r="B45">
            <v>9</v>
          </cell>
          <cell r="C45" t="str">
            <v>Республика Мордовия</v>
          </cell>
          <cell r="D45" t="str">
            <v>3-2</v>
          </cell>
          <cell r="E45" t="str">
            <v>Кошкин П.В. (КМС)</v>
          </cell>
          <cell r="F45" t="str">
            <v>Козлов С.П. (1)</v>
          </cell>
          <cell r="G45" t="str">
            <v>С</v>
          </cell>
          <cell r="H45">
            <v>37</v>
          </cell>
          <cell r="I45">
            <v>7</v>
          </cell>
          <cell r="J45">
            <v>41750</v>
          </cell>
          <cell r="K45">
            <v>6910</v>
          </cell>
          <cell r="L45">
            <v>5964.2857142857147</v>
          </cell>
        </row>
        <row r="46">
          <cell r="B46">
            <v>2</v>
          </cell>
          <cell r="C46" t="str">
            <v>Ставропольский край</v>
          </cell>
          <cell r="D46" t="str">
            <v>11-2</v>
          </cell>
          <cell r="E46" t="str">
            <v>Калдин Г.С. (МС)</v>
          </cell>
          <cell r="F46" t="str">
            <v>Гром А.Г. (МС)</v>
          </cell>
          <cell r="G46" t="str">
            <v>С</v>
          </cell>
          <cell r="H46">
            <v>38</v>
          </cell>
          <cell r="I46">
            <v>25</v>
          </cell>
          <cell r="J46">
            <v>138330</v>
          </cell>
          <cell r="K46">
            <v>8920</v>
          </cell>
          <cell r="L46">
            <v>5533.2</v>
          </cell>
        </row>
        <row r="47">
          <cell r="B47">
            <v>10</v>
          </cell>
          <cell r="C47" t="str">
            <v>Самарская область</v>
          </cell>
          <cell r="D47" t="str">
            <v>13-3</v>
          </cell>
          <cell r="E47" t="str">
            <v>Уколов А.А. (1)</v>
          </cell>
          <cell r="F47" t="str">
            <v>Зайнулин Р.А. (1)</v>
          </cell>
          <cell r="G47" t="str">
            <v>С</v>
          </cell>
          <cell r="H47">
            <v>39</v>
          </cell>
          <cell r="I47">
            <v>7</v>
          </cell>
          <cell r="J47">
            <v>36660</v>
          </cell>
          <cell r="K47">
            <v>6570</v>
          </cell>
          <cell r="L47">
            <v>5237.1428571428569</v>
          </cell>
        </row>
        <row r="48">
          <cell r="B48">
            <v>6</v>
          </cell>
          <cell r="C48" t="str">
            <v>Краснодарский край 1</v>
          </cell>
          <cell r="D48" t="str">
            <v>6-1</v>
          </cell>
          <cell r="E48" t="str">
            <v>Баранов С.И. (1)</v>
          </cell>
          <cell r="F48" t="str">
            <v>Баранов Е.И. (КМС)</v>
          </cell>
          <cell r="G48" t="str">
            <v>С</v>
          </cell>
          <cell r="H48">
            <v>40</v>
          </cell>
          <cell r="I48">
            <v>10</v>
          </cell>
          <cell r="J48">
            <v>55390</v>
          </cell>
          <cell r="K48">
            <v>8290</v>
          </cell>
          <cell r="L48">
            <v>5539</v>
          </cell>
        </row>
        <row r="49">
          <cell r="B49">
            <v>8</v>
          </cell>
          <cell r="C49" t="str">
            <v>Город Москва 1</v>
          </cell>
          <cell r="D49" t="str">
            <v>14-3</v>
          </cell>
          <cell r="E49" t="str">
            <v>Тугуши Д.В. (МС)</v>
          </cell>
          <cell r="F49" t="str">
            <v>Потапов А.В. (КМС)</v>
          </cell>
          <cell r="G49" t="str">
            <v>С</v>
          </cell>
          <cell r="H49">
            <v>41</v>
          </cell>
          <cell r="I49">
            <v>8</v>
          </cell>
          <cell r="J49">
            <v>45710</v>
          </cell>
          <cell r="K49">
            <v>7520</v>
          </cell>
          <cell r="L49">
            <v>5713.75</v>
          </cell>
        </row>
        <row r="50">
          <cell r="B50">
            <v>15</v>
          </cell>
          <cell r="C50" t="str">
            <v>Белгородская область</v>
          </cell>
          <cell r="D50" t="str">
            <v>15-1</v>
          </cell>
          <cell r="E50" t="str">
            <v>Ковалев А.С. (МС)</v>
          </cell>
          <cell r="F50" t="str">
            <v>Скиданов П.В. (КМС)</v>
          </cell>
          <cell r="G50" t="str">
            <v>С</v>
          </cell>
          <cell r="H50">
            <v>42</v>
          </cell>
          <cell r="I50">
            <v>3</v>
          </cell>
          <cell r="J50">
            <v>14560</v>
          </cell>
          <cell r="K50">
            <v>5420</v>
          </cell>
          <cell r="L50">
            <v>4853.333333333333</v>
          </cell>
        </row>
        <row r="51">
          <cell r="B51">
            <v>14</v>
          </cell>
          <cell r="C51" t="str">
            <v>Краснодарский край 2</v>
          </cell>
          <cell r="D51" t="str">
            <v>5-3</v>
          </cell>
          <cell r="E51" t="str">
            <v>Коробка Г.Н. (1)</v>
          </cell>
          <cell r="F51" t="str">
            <v>Чекалин Е.О. (1)</v>
          </cell>
          <cell r="G51" t="str">
            <v>С</v>
          </cell>
          <cell r="H51">
            <v>43</v>
          </cell>
          <cell r="I51">
            <v>4</v>
          </cell>
          <cell r="J51">
            <v>19190</v>
          </cell>
          <cell r="K51">
            <v>5550</v>
          </cell>
          <cell r="L51">
            <v>4797.5</v>
          </cell>
        </row>
        <row r="52">
          <cell r="B52">
            <v>5</v>
          </cell>
          <cell r="C52" t="str">
            <v>Курганская область</v>
          </cell>
          <cell r="D52" t="str">
            <v>10-2</v>
          </cell>
          <cell r="E52" t="str">
            <v>Тауков Р.Е. (КМС)</v>
          </cell>
          <cell r="F52" t="str">
            <v>Брычев Д.А. (КМС)</v>
          </cell>
          <cell r="G52" t="str">
            <v>С</v>
          </cell>
          <cell r="H52">
            <v>44</v>
          </cell>
          <cell r="I52">
            <v>14</v>
          </cell>
          <cell r="J52">
            <v>79660</v>
          </cell>
          <cell r="K52">
            <v>7750</v>
          </cell>
          <cell r="L52">
            <v>5690</v>
          </cell>
        </row>
        <row r="53">
          <cell r="B53">
            <v>3</v>
          </cell>
          <cell r="C53" t="str">
            <v>Курская область</v>
          </cell>
          <cell r="D53" t="str">
            <v>7-1</v>
          </cell>
          <cell r="E53" t="str">
            <v>Титов С.Г. (КМС)</v>
          </cell>
          <cell r="F53" t="str">
            <v>Исаичев Е.А. (КМС)</v>
          </cell>
          <cell r="G53" t="str">
            <v>С</v>
          </cell>
          <cell r="H53">
            <v>45</v>
          </cell>
          <cell r="I53">
            <v>22</v>
          </cell>
          <cell r="J53">
            <v>121090</v>
          </cell>
          <cell r="K53">
            <v>9270</v>
          </cell>
          <cell r="L53">
            <v>5504.090909090909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B1" sqref="B1"/>
    </sheetView>
  </sheetViews>
  <sheetFormatPr defaultRowHeight="12.75"/>
  <cols>
    <col min="1" max="1" width="5.7109375" customWidth="1"/>
    <col min="2" max="2" width="19" customWidth="1"/>
    <col min="3" max="3" width="5.85546875" customWidth="1"/>
    <col min="4" max="4" width="17.5703125" customWidth="1"/>
    <col min="5" max="5" width="20.5703125" customWidth="1"/>
    <col min="6" max="7" width="5.140625" customWidth="1"/>
    <col min="8" max="8" width="5.85546875" customWidth="1"/>
    <col min="9" max="11" width="6.85546875" customWidth="1"/>
  </cols>
  <sheetData>
    <row r="1" spans="1:11" ht="23.25" customHeight="1"/>
    <row r="2" spans="1:11" ht="15.75">
      <c r="A2" s="119" t="s">
        <v>73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5.7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15.75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13.5" thickBot="1">
      <c r="A5" s="38"/>
      <c r="B5" s="39">
        <v>44080.548629745368</v>
      </c>
      <c r="C5" s="40"/>
      <c r="D5" s="3"/>
      <c r="E5" s="41"/>
      <c r="F5" s="42"/>
      <c r="G5" s="42"/>
      <c r="J5" s="43" t="s">
        <v>3</v>
      </c>
    </row>
    <row r="6" spans="1:11">
      <c r="A6" s="120" t="s">
        <v>74</v>
      </c>
      <c r="B6" s="120" t="s">
        <v>5</v>
      </c>
      <c r="C6" s="123" t="s">
        <v>75</v>
      </c>
      <c r="D6" s="125" t="s">
        <v>76</v>
      </c>
      <c r="E6" s="126"/>
      <c r="F6" s="127" t="s">
        <v>77</v>
      </c>
      <c r="G6" s="129" t="s">
        <v>78</v>
      </c>
      <c r="H6" s="131" t="s">
        <v>79</v>
      </c>
      <c r="I6" s="114" t="s">
        <v>80</v>
      </c>
      <c r="J6" s="114" t="s">
        <v>81</v>
      </c>
      <c r="K6" s="116" t="s">
        <v>82</v>
      </c>
    </row>
    <row r="7" spans="1:11" ht="13.5" thickBot="1">
      <c r="A7" s="121"/>
      <c r="B7" s="122"/>
      <c r="C7" s="124"/>
      <c r="D7" s="10" t="s">
        <v>83</v>
      </c>
      <c r="E7" s="12" t="s">
        <v>84</v>
      </c>
      <c r="F7" s="128"/>
      <c r="G7" s="130"/>
      <c r="H7" s="132"/>
      <c r="I7" s="115"/>
      <c r="J7" s="115"/>
      <c r="K7" s="117"/>
    </row>
    <row r="8" spans="1:11">
      <c r="A8" s="14">
        <v>1</v>
      </c>
      <c r="B8" s="44" t="s">
        <v>29</v>
      </c>
      <c r="C8" s="45" t="s">
        <v>30</v>
      </c>
      <c r="D8" s="46" t="s">
        <v>85</v>
      </c>
      <c r="E8" s="47" t="s">
        <v>86</v>
      </c>
      <c r="F8" s="16" t="s">
        <v>87</v>
      </c>
      <c r="G8" s="48">
        <v>1</v>
      </c>
      <c r="H8" s="49">
        <v>27</v>
      </c>
      <c r="I8" s="50">
        <v>157830</v>
      </c>
      <c r="J8" s="51">
        <v>8860</v>
      </c>
      <c r="K8" s="52">
        <v>5845.5555555555557</v>
      </c>
    </row>
    <row r="9" spans="1:11">
      <c r="A9" s="22">
        <v>2</v>
      </c>
      <c r="B9" s="53" t="s">
        <v>21</v>
      </c>
      <c r="C9" s="54" t="s">
        <v>22</v>
      </c>
      <c r="D9" s="55" t="s">
        <v>88</v>
      </c>
      <c r="E9" s="56" t="s">
        <v>89</v>
      </c>
      <c r="F9" s="24" t="s">
        <v>87</v>
      </c>
      <c r="G9" s="57">
        <v>12</v>
      </c>
      <c r="H9" s="58">
        <v>21</v>
      </c>
      <c r="I9" s="59">
        <v>112340</v>
      </c>
      <c r="J9" s="60">
        <v>8780</v>
      </c>
      <c r="K9" s="61">
        <v>5349.5238095238092</v>
      </c>
    </row>
    <row r="10" spans="1:11">
      <c r="A10" s="22">
        <v>3</v>
      </c>
      <c r="B10" s="53" t="s">
        <v>41</v>
      </c>
      <c r="C10" s="54" t="s">
        <v>42</v>
      </c>
      <c r="D10" s="55" t="s">
        <v>90</v>
      </c>
      <c r="E10" s="56" t="s">
        <v>91</v>
      </c>
      <c r="F10" s="24" t="s">
        <v>87</v>
      </c>
      <c r="G10" s="57">
        <v>2</v>
      </c>
      <c r="H10" s="58">
        <v>19</v>
      </c>
      <c r="I10" s="59">
        <v>107190</v>
      </c>
      <c r="J10" s="60">
        <v>8640</v>
      </c>
      <c r="K10" s="61">
        <v>5641.5789473684208</v>
      </c>
    </row>
    <row r="11" spans="1:11">
      <c r="A11" s="22">
        <v>4</v>
      </c>
      <c r="B11" s="53" t="s">
        <v>13</v>
      </c>
      <c r="C11" s="54" t="s">
        <v>14</v>
      </c>
      <c r="D11" s="55" t="s">
        <v>92</v>
      </c>
      <c r="E11" s="56" t="s">
        <v>93</v>
      </c>
      <c r="F11" s="24" t="s">
        <v>87</v>
      </c>
      <c r="G11" s="57">
        <v>7</v>
      </c>
      <c r="H11" s="58">
        <v>19</v>
      </c>
      <c r="I11" s="59">
        <v>103010</v>
      </c>
      <c r="J11" s="60">
        <v>7350</v>
      </c>
      <c r="K11" s="61">
        <v>5421.5789473684208</v>
      </c>
    </row>
    <row r="12" spans="1:11" ht="13.5" customHeight="1">
      <c r="A12" s="22">
        <v>5</v>
      </c>
      <c r="B12" s="53" t="s">
        <v>33</v>
      </c>
      <c r="C12" s="54" t="s">
        <v>34</v>
      </c>
      <c r="D12" s="55" t="s">
        <v>94</v>
      </c>
      <c r="E12" s="56" t="s">
        <v>95</v>
      </c>
      <c r="F12" s="24" t="s">
        <v>87</v>
      </c>
      <c r="G12" s="57">
        <v>9</v>
      </c>
      <c r="H12" s="58">
        <v>14</v>
      </c>
      <c r="I12" s="59">
        <v>81660</v>
      </c>
      <c r="J12" s="60">
        <v>10580</v>
      </c>
      <c r="K12" s="61">
        <v>5832.8571428571431</v>
      </c>
    </row>
    <row r="13" spans="1:11" ht="12" customHeight="1">
      <c r="A13" s="22">
        <v>6</v>
      </c>
      <c r="B13" s="53" t="s">
        <v>17</v>
      </c>
      <c r="C13" s="54" t="s">
        <v>18</v>
      </c>
      <c r="D13" s="55" t="s">
        <v>96</v>
      </c>
      <c r="E13" s="56" t="s">
        <v>97</v>
      </c>
      <c r="F13" s="24" t="s">
        <v>87</v>
      </c>
      <c r="G13" s="57">
        <v>5</v>
      </c>
      <c r="H13" s="58">
        <v>12</v>
      </c>
      <c r="I13" s="59">
        <v>71320</v>
      </c>
      <c r="J13" s="60">
        <v>8820</v>
      </c>
      <c r="K13" s="61">
        <v>5943.333333333333</v>
      </c>
    </row>
    <row r="14" spans="1:11">
      <c r="A14" s="22">
        <v>7</v>
      </c>
      <c r="B14" s="53" t="s">
        <v>25</v>
      </c>
      <c r="C14" s="54" t="s">
        <v>26</v>
      </c>
      <c r="D14" s="55" t="s">
        <v>98</v>
      </c>
      <c r="E14" s="56" t="s">
        <v>99</v>
      </c>
      <c r="F14" s="24" t="s">
        <v>87</v>
      </c>
      <c r="G14" s="57">
        <v>14</v>
      </c>
      <c r="H14" s="58">
        <v>12</v>
      </c>
      <c r="I14" s="59">
        <v>64370</v>
      </c>
      <c r="J14" s="60">
        <v>8260</v>
      </c>
      <c r="K14" s="61">
        <v>5364.166666666667</v>
      </c>
    </row>
    <row r="15" spans="1:11">
      <c r="A15" s="22">
        <v>8</v>
      </c>
      <c r="B15" s="53" t="s">
        <v>61</v>
      </c>
      <c r="C15" s="54" t="s">
        <v>62</v>
      </c>
      <c r="D15" s="55" t="s">
        <v>100</v>
      </c>
      <c r="E15" s="56" t="s">
        <v>101</v>
      </c>
      <c r="F15" s="24" t="s">
        <v>87</v>
      </c>
      <c r="G15" s="57">
        <v>15</v>
      </c>
      <c r="H15" s="58">
        <v>11</v>
      </c>
      <c r="I15" s="59">
        <v>60560</v>
      </c>
      <c r="J15" s="60">
        <v>7430</v>
      </c>
      <c r="K15" s="61">
        <v>5505.454545454545</v>
      </c>
    </row>
    <row r="16" spans="1:11">
      <c r="A16" s="22">
        <v>9</v>
      </c>
      <c r="B16" s="53" t="s">
        <v>53</v>
      </c>
      <c r="C16" s="54" t="s">
        <v>54</v>
      </c>
      <c r="D16" s="55" t="s">
        <v>102</v>
      </c>
      <c r="E16" s="56" t="s">
        <v>103</v>
      </c>
      <c r="F16" s="24" t="s">
        <v>87</v>
      </c>
      <c r="G16" s="57">
        <v>3</v>
      </c>
      <c r="H16" s="58">
        <v>11</v>
      </c>
      <c r="I16" s="59">
        <v>58870</v>
      </c>
      <c r="J16" s="60">
        <v>7210</v>
      </c>
      <c r="K16" s="61">
        <v>5351.818181818182</v>
      </c>
    </row>
    <row r="17" spans="1:11" ht="13.5" customHeight="1">
      <c r="A17" s="22">
        <v>10</v>
      </c>
      <c r="B17" s="53" t="s">
        <v>45</v>
      </c>
      <c r="C17" s="54" t="s">
        <v>46</v>
      </c>
      <c r="D17" s="55" t="s">
        <v>104</v>
      </c>
      <c r="E17" s="56" t="s">
        <v>105</v>
      </c>
      <c r="F17" s="24" t="s">
        <v>87</v>
      </c>
      <c r="G17" s="57">
        <v>8</v>
      </c>
      <c r="H17" s="58">
        <v>9</v>
      </c>
      <c r="I17" s="59">
        <v>55620</v>
      </c>
      <c r="J17" s="60">
        <v>8260</v>
      </c>
      <c r="K17" s="61">
        <v>6180</v>
      </c>
    </row>
    <row r="18" spans="1:11" ht="12.75" customHeight="1">
      <c r="A18" s="22">
        <v>11</v>
      </c>
      <c r="B18" s="53" t="s">
        <v>49</v>
      </c>
      <c r="C18" s="54" t="s">
        <v>50</v>
      </c>
      <c r="D18" s="55" t="s">
        <v>106</v>
      </c>
      <c r="E18" s="56" t="s">
        <v>107</v>
      </c>
      <c r="F18" s="24" t="s">
        <v>87</v>
      </c>
      <c r="G18" s="57">
        <v>10</v>
      </c>
      <c r="H18" s="58">
        <v>8</v>
      </c>
      <c r="I18" s="59">
        <v>44050</v>
      </c>
      <c r="J18" s="60">
        <v>7400</v>
      </c>
      <c r="K18" s="61">
        <v>5506.25</v>
      </c>
    </row>
    <row r="19" spans="1:11">
      <c r="A19" s="22">
        <v>12</v>
      </c>
      <c r="B19" s="53" t="s">
        <v>37</v>
      </c>
      <c r="C19" s="54" t="s">
        <v>38</v>
      </c>
      <c r="D19" s="55" t="s">
        <v>108</v>
      </c>
      <c r="E19" s="56" t="s">
        <v>109</v>
      </c>
      <c r="F19" s="24" t="s">
        <v>87</v>
      </c>
      <c r="G19" s="57">
        <v>13</v>
      </c>
      <c r="H19" s="58">
        <v>6</v>
      </c>
      <c r="I19" s="59">
        <v>34010</v>
      </c>
      <c r="J19" s="60">
        <v>9030</v>
      </c>
      <c r="K19" s="61">
        <v>5668.333333333333</v>
      </c>
    </row>
    <row r="20" spans="1:11">
      <c r="A20" s="22">
        <v>13</v>
      </c>
      <c r="B20" s="53" t="s">
        <v>69</v>
      </c>
      <c r="C20" s="54" t="s">
        <v>70</v>
      </c>
      <c r="D20" s="55" t="s">
        <v>110</v>
      </c>
      <c r="E20" s="56" t="s">
        <v>111</v>
      </c>
      <c r="F20" s="24" t="s">
        <v>87</v>
      </c>
      <c r="G20" s="57">
        <v>6</v>
      </c>
      <c r="H20" s="58">
        <v>2</v>
      </c>
      <c r="I20" s="59">
        <v>14190</v>
      </c>
      <c r="J20" s="60">
        <v>7510</v>
      </c>
      <c r="K20" s="61">
        <v>7095</v>
      </c>
    </row>
    <row r="21" spans="1:11">
      <c r="A21" s="22">
        <v>14</v>
      </c>
      <c r="B21" s="53" t="s">
        <v>65</v>
      </c>
      <c r="C21" s="54" t="s">
        <v>66</v>
      </c>
      <c r="D21" s="55" t="s">
        <v>112</v>
      </c>
      <c r="E21" s="56" t="s">
        <v>113</v>
      </c>
      <c r="F21" s="24" t="s">
        <v>87</v>
      </c>
      <c r="G21" s="57">
        <v>4</v>
      </c>
      <c r="H21" s="58">
        <v>2</v>
      </c>
      <c r="I21" s="59">
        <v>13270</v>
      </c>
      <c r="J21" s="60">
        <v>7440</v>
      </c>
      <c r="K21" s="61">
        <v>6635</v>
      </c>
    </row>
    <row r="22" spans="1:11" ht="13.5" thickBot="1">
      <c r="A22" s="30">
        <v>15</v>
      </c>
      <c r="B22" s="62" t="s">
        <v>57</v>
      </c>
      <c r="C22" s="63" t="s">
        <v>58</v>
      </c>
      <c r="D22" s="64" t="s">
        <v>114</v>
      </c>
      <c r="E22" s="65" t="s">
        <v>115</v>
      </c>
      <c r="F22" s="32" t="s">
        <v>87</v>
      </c>
      <c r="G22" s="66">
        <v>11</v>
      </c>
      <c r="H22" s="67">
        <v>1</v>
      </c>
      <c r="I22" s="68">
        <v>5250</v>
      </c>
      <c r="J22" s="69">
        <v>5250</v>
      </c>
      <c r="K22" s="70">
        <v>5250</v>
      </c>
    </row>
    <row r="23" spans="1:11" ht="13.5" thickBot="1">
      <c r="A23" s="71"/>
      <c r="B23" s="72"/>
      <c r="C23" s="73"/>
      <c r="D23" s="72"/>
      <c r="E23" s="72"/>
      <c r="F23" s="118" t="s">
        <v>116</v>
      </c>
      <c r="G23" s="118"/>
      <c r="H23" s="74">
        <v>174</v>
      </c>
      <c r="I23" s="75">
        <v>983540</v>
      </c>
      <c r="J23" s="74">
        <v>10580</v>
      </c>
      <c r="K23" s="76">
        <v>5652.5287356321842</v>
      </c>
    </row>
    <row r="24" spans="1:11">
      <c r="A24" s="14">
        <v>1</v>
      </c>
      <c r="B24" s="44" t="s">
        <v>33</v>
      </c>
      <c r="C24" s="45" t="s">
        <v>35</v>
      </c>
      <c r="D24" s="46" t="s">
        <v>117</v>
      </c>
      <c r="E24" s="47" t="s">
        <v>118</v>
      </c>
      <c r="F24" s="16" t="s">
        <v>119</v>
      </c>
      <c r="G24" s="48">
        <v>30</v>
      </c>
      <c r="H24" s="49">
        <v>23</v>
      </c>
      <c r="I24" s="77">
        <v>128720</v>
      </c>
      <c r="J24" s="51">
        <v>9280</v>
      </c>
      <c r="K24" s="52">
        <v>5596.521739130435</v>
      </c>
    </row>
    <row r="25" spans="1:11">
      <c r="A25" s="22">
        <v>2</v>
      </c>
      <c r="B25" s="53" t="s">
        <v>13</v>
      </c>
      <c r="C25" s="78" t="s">
        <v>15</v>
      </c>
      <c r="D25" s="55" t="s">
        <v>120</v>
      </c>
      <c r="E25" s="56" t="s">
        <v>121</v>
      </c>
      <c r="F25" s="24" t="s">
        <v>119</v>
      </c>
      <c r="G25" s="57">
        <v>23</v>
      </c>
      <c r="H25" s="58">
        <v>13</v>
      </c>
      <c r="I25" s="79">
        <v>69930</v>
      </c>
      <c r="J25" s="60">
        <v>8180</v>
      </c>
      <c r="K25" s="61">
        <v>5379.2307692307695</v>
      </c>
    </row>
    <row r="26" spans="1:11">
      <c r="A26" s="22">
        <v>3</v>
      </c>
      <c r="B26" s="53" t="s">
        <v>25</v>
      </c>
      <c r="C26" s="78" t="s">
        <v>27</v>
      </c>
      <c r="D26" s="55" t="s">
        <v>122</v>
      </c>
      <c r="E26" s="56" t="s">
        <v>123</v>
      </c>
      <c r="F26" s="24" t="s">
        <v>119</v>
      </c>
      <c r="G26" s="57">
        <v>26</v>
      </c>
      <c r="H26" s="58">
        <v>13</v>
      </c>
      <c r="I26" s="79">
        <v>63810</v>
      </c>
      <c r="J26" s="60">
        <v>6630</v>
      </c>
      <c r="K26" s="61">
        <v>4908.4615384615381</v>
      </c>
    </row>
    <row r="27" spans="1:11">
      <c r="A27" s="22">
        <v>4</v>
      </c>
      <c r="B27" s="53" t="s">
        <v>41</v>
      </c>
      <c r="C27" s="78" t="s">
        <v>43</v>
      </c>
      <c r="D27" s="55" t="s">
        <v>124</v>
      </c>
      <c r="E27" s="56" t="s">
        <v>125</v>
      </c>
      <c r="F27" s="24" t="s">
        <v>119</v>
      </c>
      <c r="G27" s="57">
        <v>19</v>
      </c>
      <c r="H27" s="58">
        <v>9</v>
      </c>
      <c r="I27" s="79">
        <v>49730</v>
      </c>
      <c r="J27" s="60">
        <v>7240</v>
      </c>
      <c r="K27" s="61">
        <v>5525.5555555555557</v>
      </c>
    </row>
    <row r="28" spans="1:11">
      <c r="A28" s="22">
        <v>5</v>
      </c>
      <c r="B28" s="53" t="s">
        <v>37</v>
      </c>
      <c r="C28" s="78" t="s">
        <v>39</v>
      </c>
      <c r="D28" s="55" t="s">
        <v>126</v>
      </c>
      <c r="E28" s="56" t="s">
        <v>127</v>
      </c>
      <c r="F28" s="24" t="s">
        <v>119</v>
      </c>
      <c r="G28" s="57">
        <v>25</v>
      </c>
      <c r="H28" s="58">
        <v>9</v>
      </c>
      <c r="I28" s="79">
        <v>49190</v>
      </c>
      <c r="J28" s="60">
        <v>7410</v>
      </c>
      <c r="K28" s="61">
        <v>5465.5555555555557</v>
      </c>
    </row>
    <row r="29" spans="1:11">
      <c r="A29" s="22">
        <v>6</v>
      </c>
      <c r="B29" s="53" t="s">
        <v>17</v>
      </c>
      <c r="C29" s="78" t="s">
        <v>19</v>
      </c>
      <c r="D29" s="55" t="s">
        <v>128</v>
      </c>
      <c r="E29" s="56" t="s">
        <v>129</v>
      </c>
      <c r="F29" s="24" t="s">
        <v>119</v>
      </c>
      <c r="G29" s="57">
        <v>18</v>
      </c>
      <c r="H29" s="58">
        <v>8</v>
      </c>
      <c r="I29" s="79">
        <v>42520</v>
      </c>
      <c r="J29" s="60">
        <v>7470</v>
      </c>
      <c r="K29" s="61">
        <v>5315</v>
      </c>
    </row>
    <row r="30" spans="1:11">
      <c r="A30" s="22">
        <v>7</v>
      </c>
      <c r="B30" s="53" t="s">
        <v>29</v>
      </c>
      <c r="C30" s="78" t="s">
        <v>31</v>
      </c>
      <c r="D30" s="55" t="s">
        <v>130</v>
      </c>
      <c r="E30" s="56" t="s">
        <v>131</v>
      </c>
      <c r="F30" s="24" t="s">
        <v>119</v>
      </c>
      <c r="G30" s="57">
        <v>22</v>
      </c>
      <c r="H30" s="58">
        <v>8</v>
      </c>
      <c r="I30" s="79">
        <v>42070</v>
      </c>
      <c r="J30" s="60">
        <v>7170</v>
      </c>
      <c r="K30" s="61">
        <v>5258.75</v>
      </c>
    </row>
    <row r="31" spans="1:11">
      <c r="A31" s="22">
        <v>8</v>
      </c>
      <c r="B31" s="53" t="s">
        <v>65</v>
      </c>
      <c r="C31" s="78" t="s">
        <v>67</v>
      </c>
      <c r="D31" s="55" t="s">
        <v>132</v>
      </c>
      <c r="E31" s="56" t="s">
        <v>133</v>
      </c>
      <c r="F31" s="24" t="s">
        <v>119</v>
      </c>
      <c r="G31" s="57">
        <v>21</v>
      </c>
      <c r="H31" s="58">
        <v>5</v>
      </c>
      <c r="I31" s="79">
        <v>23970</v>
      </c>
      <c r="J31" s="60">
        <v>5580</v>
      </c>
      <c r="K31" s="61">
        <v>4794</v>
      </c>
    </row>
    <row r="32" spans="1:11">
      <c r="A32" s="22">
        <v>9</v>
      </c>
      <c r="B32" s="53" t="s">
        <v>53</v>
      </c>
      <c r="C32" s="78" t="s">
        <v>55</v>
      </c>
      <c r="D32" s="55" t="s">
        <v>134</v>
      </c>
      <c r="E32" s="56" t="s">
        <v>135</v>
      </c>
      <c r="F32" s="24" t="s">
        <v>119</v>
      </c>
      <c r="G32" s="57">
        <v>20</v>
      </c>
      <c r="H32" s="58">
        <v>4</v>
      </c>
      <c r="I32" s="79">
        <v>22950</v>
      </c>
      <c r="J32" s="60">
        <v>8250</v>
      </c>
      <c r="K32" s="61">
        <v>5737.5</v>
      </c>
    </row>
    <row r="33" spans="1:11">
      <c r="A33" s="22">
        <v>10</v>
      </c>
      <c r="B33" s="53" t="s">
        <v>57</v>
      </c>
      <c r="C33" s="78" t="s">
        <v>59</v>
      </c>
      <c r="D33" s="55" t="s">
        <v>136</v>
      </c>
      <c r="E33" s="56" t="s">
        <v>137</v>
      </c>
      <c r="F33" s="24" t="s">
        <v>119</v>
      </c>
      <c r="G33" s="57">
        <v>29</v>
      </c>
      <c r="H33" s="58">
        <v>5</v>
      </c>
      <c r="I33" s="79">
        <v>21970</v>
      </c>
      <c r="J33" s="60">
        <v>5970</v>
      </c>
      <c r="K33" s="61">
        <v>4394</v>
      </c>
    </row>
    <row r="34" spans="1:11">
      <c r="A34" s="22">
        <v>11</v>
      </c>
      <c r="B34" s="53" t="s">
        <v>45</v>
      </c>
      <c r="C34" s="78" t="s">
        <v>47</v>
      </c>
      <c r="D34" s="55" t="s">
        <v>138</v>
      </c>
      <c r="E34" s="56" t="s">
        <v>139</v>
      </c>
      <c r="F34" s="24" t="s">
        <v>119</v>
      </c>
      <c r="G34" s="57">
        <v>16</v>
      </c>
      <c r="H34" s="58">
        <v>4</v>
      </c>
      <c r="I34" s="79">
        <v>21570</v>
      </c>
      <c r="J34" s="60">
        <v>6510</v>
      </c>
      <c r="K34" s="61">
        <v>5392.5</v>
      </c>
    </row>
    <row r="35" spans="1:11">
      <c r="A35" s="22">
        <v>12</v>
      </c>
      <c r="B35" s="53" t="s">
        <v>61</v>
      </c>
      <c r="C35" s="78" t="s">
        <v>63</v>
      </c>
      <c r="D35" s="55" t="s">
        <v>140</v>
      </c>
      <c r="E35" s="56" t="s">
        <v>141</v>
      </c>
      <c r="F35" s="24" t="s">
        <v>119</v>
      </c>
      <c r="G35" s="57">
        <v>24</v>
      </c>
      <c r="H35" s="58">
        <v>3</v>
      </c>
      <c r="I35" s="79">
        <v>19090</v>
      </c>
      <c r="J35" s="60">
        <v>6890</v>
      </c>
      <c r="K35" s="61">
        <v>6363.333333333333</v>
      </c>
    </row>
    <row r="36" spans="1:11">
      <c r="A36" s="22">
        <v>13</v>
      </c>
      <c r="B36" s="53" t="s">
        <v>49</v>
      </c>
      <c r="C36" s="78" t="s">
        <v>51</v>
      </c>
      <c r="D36" s="55" t="s">
        <v>142</v>
      </c>
      <c r="E36" s="56" t="s">
        <v>143</v>
      </c>
      <c r="F36" s="24" t="s">
        <v>119</v>
      </c>
      <c r="G36" s="57">
        <v>17</v>
      </c>
      <c r="H36" s="58">
        <v>2</v>
      </c>
      <c r="I36" s="79">
        <v>13670</v>
      </c>
      <c r="J36" s="60">
        <v>7320</v>
      </c>
      <c r="K36" s="61">
        <v>6835</v>
      </c>
    </row>
    <row r="37" spans="1:11">
      <c r="A37" s="22">
        <v>14</v>
      </c>
      <c r="B37" s="53" t="s">
        <v>21</v>
      </c>
      <c r="C37" s="78" t="s">
        <v>23</v>
      </c>
      <c r="D37" s="55" t="s">
        <v>144</v>
      </c>
      <c r="E37" s="56" t="s">
        <v>145</v>
      </c>
      <c r="F37" s="24" t="s">
        <v>119</v>
      </c>
      <c r="G37" s="57">
        <v>28</v>
      </c>
      <c r="H37" s="58">
        <v>2</v>
      </c>
      <c r="I37" s="79">
        <v>9380</v>
      </c>
      <c r="J37" s="60">
        <v>4720</v>
      </c>
      <c r="K37" s="61">
        <v>4690</v>
      </c>
    </row>
    <row r="38" spans="1:11" ht="13.5" thickBot="1">
      <c r="A38" s="30">
        <v>15</v>
      </c>
      <c r="B38" s="62" t="s">
        <v>69</v>
      </c>
      <c r="C38" s="80" t="s">
        <v>71</v>
      </c>
      <c r="D38" s="64" t="s">
        <v>146</v>
      </c>
      <c r="E38" s="65" t="s">
        <v>147</v>
      </c>
      <c r="F38" s="32" t="s">
        <v>119</v>
      </c>
      <c r="G38" s="66">
        <v>27</v>
      </c>
      <c r="H38" s="67">
        <v>0</v>
      </c>
      <c r="I38" s="81">
        <v>0</v>
      </c>
      <c r="J38" s="69">
        <v>0</v>
      </c>
      <c r="K38" s="70">
        <v>0</v>
      </c>
    </row>
    <row r="39" spans="1:11" ht="13.5" thickBot="1">
      <c r="A39" s="82"/>
      <c r="B39" s="72"/>
      <c r="C39" s="73"/>
      <c r="D39" s="72"/>
      <c r="E39" s="72"/>
      <c r="F39" s="118" t="s">
        <v>116</v>
      </c>
      <c r="G39" s="118"/>
      <c r="H39" s="74">
        <v>108</v>
      </c>
      <c r="I39" s="75">
        <v>578570</v>
      </c>
      <c r="J39" s="74">
        <v>9280</v>
      </c>
      <c r="K39" s="76">
        <v>5357.1296296296296</v>
      </c>
    </row>
    <row r="40" spans="1:11">
      <c r="A40" s="14">
        <v>1</v>
      </c>
      <c r="B40" s="44" t="s">
        <v>17</v>
      </c>
      <c r="C40" s="45" t="s">
        <v>20</v>
      </c>
      <c r="D40" s="46" t="s">
        <v>148</v>
      </c>
      <c r="E40" s="47" t="s">
        <v>149</v>
      </c>
      <c r="F40" s="16" t="s">
        <v>150</v>
      </c>
      <c r="G40" s="48">
        <v>31</v>
      </c>
      <c r="H40" s="49">
        <v>25</v>
      </c>
      <c r="I40" s="77">
        <v>143080</v>
      </c>
      <c r="J40" s="51">
        <v>7350</v>
      </c>
      <c r="K40" s="52">
        <v>5723.2</v>
      </c>
    </row>
    <row r="41" spans="1:11">
      <c r="A41" s="22">
        <v>2</v>
      </c>
      <c r="B41" s="53" t="s">
        <v>21</v>
      </c>
      <c r="C41" s="78" t="s">
        <v>24</v>
      </c>
      <c r="D41" s="55" t="s">
        <v>151</v>
      </c>
      <c r="E41" s="56" t="s">
        <v>152</v>
      </c>
      <c r="F41" s="24" t="s">
        <v>150</v>
      </c>
      <c r="G41" s="57">
        <v>38</v>
      </c>
      <c r="H41" s="58">
        <v>25</v>
      </c>
      <c r="I41" s="79">
        <v>138330</v>
      </c>
      <c r="J41" s="60">
        <v>8920</v>
      </c>
      <c r="K41" s="61">
        <v>5533.2</v>
      </c>
    </row>
    <row r="42" spans="1:11">
      <c r="A42" s="22">
        <v>3</v>
      </c>
      <c r="B42" s="53" t="s">
        <v>49</v>
      </c>
      <c r="C42" s="78" t="s">
        <v>52</v>
      </c>
      <c r="D42" s="55" t="s">
        <v>153</v>
      </c>
      <c r="E42" s="56" t="s">
        <v>154</v>
      </c>
      <c r="F42" s="24" t="s">
        <v>150</v>
      </c>
      <c r="G42" s="57">
        <v>45</v>
      </c>
      <c r="H42" s="58">
        <v>22</v>
      </c>
      <c r="I42" s="79">
        <v>121090</v>
      </c>
      <c r="J42" s="60">
        <v>9270</v>
      </c>
      <c r="K42" s="61">
        <v>5504.090909090909</v>
      </c>
    </row>
    <row r="43" spans="1:11">
      <c r="A43" s="22">
        <v>4</v>
      </c>
      <c r="B43" s="53" t="s">
        <v>37</v>
      </c>
      <c r="C43" s="78" t="s">
        <v>40</v>
      </c>
      <c r="D43" s="55" t="s">
        <v>155</v>
      </c>
      <c r="E43" s="56" t="s">
        <v>156</v>
      </c>
      <c r="F43" s="24" t="s">
        <v>150</v>
      </c>
      <c r="G43" s="57">
        <v>32</v>
      </c>
      <c r="H43" s="58">
        <v>20</v>
      </c>
      <c r="I43" s="79">
        <v>101480</v>
      </c>
      <c r="J43" s="60">
        <v>6840</v>
      </c>
      <c r="K43" s="61">
        <v>5074</v>
      </c>
    </row>
    <row r="44" spans="1:11">
      <c r="A44" s="22">
        <v>5</v>
      </c>
      <c r="B44" s="53" t="s">
        <v>45</v>
      </c>
      <c r="C44" s="78" t="s">
        <v>48</v>
      </c>
      <c r="D44" s="55" t="s">
        <v>157</v>
      </c>
      <c r="E44" s="56" t="s">
        <v>158</v>
      </c>
      <c r="F44" s="24" t="s">
        <v>150</v>
      </c>
      <c r="G44" s="57">
        <v>44</v>
      </c>
      <c r="H44" s="58">
        <v>14</v>
      </c>
      <c r="I44" s="79">
        <v>79660</v>
      </c>
      <c r="J44" s="60">
        <v>7750</v>
      </c>
      <c r="K44" s="61">
        <v>5690</v>
      </c>
    </row>
    <row r="45" spans="1:11">
      <c r="A45" s="22">
        <v>6</v>
      </c>
      <c r="B45" s="53" t="s">
        <v>13</v>
      </c>
      <c r="C45" s="78" t="s">
        <v>16</v>
      </c>
      <c r="D45" s="55" t="s">
        <v>159</v>
      </c>
      <c r="E45" s="56" t="s">
        <v>160</v>
      </c>
      <c r="F45" s="24" t="s">
        <v>150</v>
      </c>
      <c r="G45" s="57">
        <v>40</v>
      </c>
      <c r="H45" s="58">
        <v>10</v>
      </c>
      <c r="I45" s="79">
        <v>55390</v>
      </c>
      <c r="J45" s="60">
        <v>8290</v>
      </c>
      <c r="K45" s="61">
        <v>5539</v>
      </c>
    </row>
    <row r="46" spans="1:11">
      <c r="A46" s="22">
        <v>7</v>
      </c>
      <c r="B46" s="53" t="s">
        <v>57</v>
      </c>
      <c r="C46" s="78" t="s">
        <v>60</v>
      </c>
      <c r="D46" s="55" t="s">
        <v>161</v>
      </c>
      <c r="E46" s="56" t="s">
        <v>162</v>
      </c>
      <c r="F46" s="24" t="s">
        <v>150</v>
      </c>
      <c r="G46" s="57">
        <v>33</v>
      </c>
      <c r="H46" s="58">
        <v>8</v>
      </c>
      <c r="I46" s="79">
        <v>46080</v>
      </c>
      <c r="J46" s="60">
        <v>9210</v>
      </c>
      <c r="K46" s="61">
        <v>5760</v>
      </c>
    </row>
    <row r="47" spans="1:11">
      <c r="A47" s="22">
        <v>8</v>
      </c>
      <c r="B47" s="53" t="s">
        <v>25</v>
      </c>
      <c r="C47" s="78" t="s">
        <v>28</v>
      </c>
      <c r="D47" s="55" t="s">
        <v>163</v>
      </c>
      <c r="E47" s="56" t="s">
        <v>164</v>
      </c>
      <c r="F47" s="24" t="s">
        <v>150</v>
      </c>
      <c r="G47" s="57">
        <v>41</v>
      </c>
      <c r="H47" s="58">
        <v>8</v>
      </c>
      <c r="I47" s="79">
        <v>45710</v>
      </c>
      <c r="J47" s="60">
        <v>7520</v>
      </c>
      <c r="K47" s="61">
        <v>5713.75</v>
      </c>
    </row>
    <row r="48" spans="1:11">
      <c r="A48" s="22">
        <v>9</v>
      </c>
      <c r="B48" s="53" t="s">
        <v>53</v>
      </c>
      <c r="C48" s="78" t="s">
        <v>56</v>
      </c>
      <c r="D48" s="55" t="s">
        <v>165</v>
      </c>
      <c r="E48" s="56" t="s">
        <v>166</v>
      </c>
      <c r="F48" s="24" t="s">
        <v>150</v>
      </c>
      <c r="G48" s="57">
        <v>37</v>
      </c>
      <c r="H48" s="58">
        <v>7</v>
      </c>
      <c r="I48" s="79">
        <v>41750</v>
      </c>
      <c r="J48" s="60">
        <v>6910</v>
      </c>
      <c r="K48" s="61">
        <v>5964.2857142857147</v>
      </c>
    </row>
    <row r="49" spans="1:11">
      <c r="A49" s="22">
        <v>10</v>
      </c>
      <c r="B49" s="53" t="s">
        <v>69</v>
      </c>
      <c r="C49" s="78" t="s">
        <v>72</v>
      </c>
      <c r="D49" s="55" t="s">
        <v>167</v>
      </c>
      <c r="E49" s="56" t="s">
        <v>168</v>
      </c>
      <c r="F49" s="24" t="s">
        <v>150</v>
      </c>
      <c r="G49" s="57">
        <v>39</v>
      </c>
      <c r="H49" s="58">
        <v>7</v>
      </c>
      <c r="I49" s="79">
        <v>36660</v>
      </c>
      <c r="J49" s="60">
        <v>6570</v>
      </c>
      <c r="K49" s="61">
        <v>5237.1428571428569</v>
      </c>
    </row>
    <row r="50" spans="1:11" ht="14.25" customHeight="1">
      <c r="A50" s="22">
        <v>11</v>
      </c>
      <c r="B50" s="53" t="s">
        <v>65</v>
      </c>
      <c r="C50" s="78" t="s">
        <v>68</v>
      </c>
      <c r="D50" s="55" t="s">
        <v>169</v>
      </c>
      <c r="E50" s="56" t="s">
        <v>170</v>
      </c>
      <c r="F50" s="24" t="s">
        <v>150</v>
      </c>
      <c r="G50" s="57">
        <v>34</v>
      </c>
      <c r="H50" s="58">
        <v>7</v>
      </c>
      <c r="I50" s="79">
        <v>34390</v>
      </c>
      <c r="J50" s="60">
        <v>6940</v>
      </c>
      <c r="K50" s="61">
        <v>4912.8571428571431</v>
      </c>
    </row>
    <row r="51" spans="1:11" ht="14.25" customHeight="1">
      <c r="A51" s="22">
        <v>12</v>
      </c>
      <c r="B51" s="53" t="s">
        <v>29</v>
      </c>
      <c r="C51" s="78" t="s">
        <v>32</v>
      </c>
      <c r="D51" s="55" t="s">
        <v>171</v>
      </c>
      <c r="E51" s="56" t="s">
        <v>172</v>
      </c>
      <c r="F51" s="24" t="s">
        <v>150</v>
      </c>
      <c r="G51" s="57">
        <v>36</v>
      </c>
      <c r="H51" s="58">
        <v>6</v>
      </c>
      <c r="I51" s="79">
        <v>30910</v>
      </c>
      <c r="J51" s="60">
        <v>6430</v>
      </c>
      <c r="K51" s="61">
        <v>5151.666666666667</v>
      </c>
    </row>
    <row r="52" spans="1:11">
      <c r="A52" s="22">
        <v>13</v>
      </c>
      <c r="B52" s="53" t="s">
        <v>61</v>
      </c>
      <c r="C52" s="78" t="s">
        <v>64</v>
      </c>
      <c r="D52" s="55" t="s">
        <v>173</v>
      </c>
      <c r="E52" s="56" t="s">
        <v>174</v>
      </c>
      <c r="F52" s="24" t="s">
        <v>150</v>
      </c>
      <c r="G52" s="57">
        <v>35</v>
      </c>
      <c r="H52" s="58">
        <v>6</v>
      </c>
      <c r="I52" s="79">
        <v>29300</v>
      </c>
      <c r="J52" s="60">
        <v>6230</v>
      </c>
      <c r="K52" s="61">
        <v>4883.333333333333</v>
      </c>
    </row>
    <row r="53" spans="1:11">
      <c r="A53" s="22">
        <v>14</v>
      </c>
      <c r="B53" s="53" t="s">
        <v>33</v>
      </c>
      <c r="C53" s="78" t="s">
        <v>36</v>
      </c>
      <c r="D53" s="55" t="s">
        <v>175</v>
      </c>
      <c r="E53" s="56" t="s">
        <v>176</v>
      </c>
      <c r="F53" s="24" t="s">
        <v>150</v>
      </c>
      <c r="G53" s="57">
        <v>43</v>
      </c>
      <c r="H53" s="58">
        <v>4</v>
      </c>
      <c r="I53" s="79">
        <v>19190</v>
      </c>
      <c r="J53" s="60">
        <v>5550</v>
      </c>
      <c r="K53" s="61">
        <v>4797.5</v>
      </c>
    </row>
    <row r="54" spans="1:11" ht="13.5" thickBot="1">
      <c r="A54" s="30">
        <v>15</v>
      </c>
      <c r="B54" s="62" t="s">
        <v>41</v>
      </c>
      <c r="C54" s="80" t="s">
        <v>44</v>
      </c>
      <c r="D54" s="64" t="s">
        <v>177</v>
      </c>
      <c r="E54" s="65" t="s">
        <v>178</v>
      </c>
      <c r="F54" s="32" t="s">
        <v>150</v>
      </c>
      <c r="G54" s="66">
        <v>42</v>
      </c>
      <c r="H54" s="67">
        <v>3</v>
      </c>
      <c r="I54" s="81">
        <v>14560</v>
      </c>
      <c r="J54" s="69">
        <v>5420</v>
      </c>
      <c r="K54" s="70">
        <v>4853.333333333333</v>
      </c>
    </row>
    <row r="55" spans="1:11">
      <c r="A55" s="82"/>
      <c r="B55" s="72"/>
      <c r="C55" s="73"/>
      <c r="D55" s="72"/>
      <c r="E55" s="72"/>
      <c r="F55" s="118" t="s">
        <v>116</v>
      </c>
      <c r="G55" s="118"/>
      <c r="H55" s="74">
        <v>172</v>
      </c>
      <c r="I55" s="75">
        <v>937580</v>
      </c>
      <c r="J55" s="74">
        <v>9270</v>
      </c>
      <c r="K55" s="76">
        <v>5451.0465116279074</v>
      </c>
    </row>
    <row r="56" spans="1:11" ht="13.5" thickBot="1">
      <c r="A56" s="82"/>
      <c r="B56" s="72"/>
      <c r="C56" s="73"/>
      <c r="D56" s="72"/>
      <c r="E56" s="72"/>
      <c r="F56" s="83"/>
      <c r="G56" s="83"/>
      <c r="H56" s="74"/>
      <c r="I56" s="75"/>
      <c r="J56" s="74"/>
      <c r="K56" s="74"/>
    </row>
    <row r="57" spans="1:11">
      <c r="A57" s="84"/>
      <c r="C57" s="84"/>
      <c r="F57" s="113" t="s">
        <v>179</v>
      </c>
      <c r="G57" s="113"/>
      <c r="H57" s="85">
        <v>454</v>
      </c>
      <c r="I57" s="85">
        <v>2499690</v>
      </c>
      <c r="J57" s="85">
        <v>10580</v>
      </c>
      <c r="K57" s="86">
        <v>5505.9251101321588</v>
      </c>
    </row>
  </sheetData>
  <mergeCells count="17">
    <mergeCell ref="A2:K2"/>
    <mergeCell ref="A3:K3"/>
    <mergeCell ref="A4:K4"/>
    <mergeCell ref="A6:A7"/>
    <mergeCell ref="B6:B7"/>
    <mergeCell ref="C6:C7"/>
    <mergeCell ref="D6:E6"/>
    <mergeCell ref="F6:F7"/>
    <mergeCell ref="G6:G7"/>
    <mergeCell ref="H6:H7"/>
    <mergeCell ref="F57:G57"/>
    <mergeCell ref="I6:I7"/>
    <mergeCell ref="J6:J7"/>
    <mergeCell ref="K6:K7"/>
    <mergeCell ref="F23:G23"/>
    <mergeCell ref="F39:G39"/>
    <mergeCell ref="F55:G55"/>
  </mergeCells>
  <pageMargins left="0.26" right="0.27559055118110237" top="0.39370078740157483" bottom="0.19685039370078741" header="0.19685039370078741" footer="0.27559055118110237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B1" sqref="B1"/>
    </sheetView>
  </sheetViews>
  <sheetFormatPr defaultRowHeight="12.75"/>
  <cols>
    <col min="1" max="1" width="5.7109375" customWidth="1"/>
    <col min="2" max="2" width="22.28515625" customWidth="1"/>
    <col min="3" max="13" width="7.42578125" customWidth="1"/>
  </cols>
  <sheetData>
    <row r="2" spans="1:13" ht="15.7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5.7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5.75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15.75">
      <c r="A5" s="1"/>
      <c r="C5" s="1"/>
      <c r="E5" s="2"/>
      <c r="F5" s="1"/>
      <c r="H5" s="2"/>
      <c r="I5" s="1"/>
      <c r="K5" s="2"/>
    </row>
    <row r="6" spans="1:13" ht="16.5" thickBot="1">
      <c r="A6" s="3"/>
      <c r="B6" s="4">
        <v>44080.552694328704</v>
      </c>
      <c r="C6" s="1"/>
      <c r="F6" s="1"/>
      <c r="I6" s="1"/>
      <c r="L6" s="5" t="s">
        <v>3</v>
      </c>
      <c r="M6" s="6"/>
    </row>
    <row r="7" spans="1:13">
      <c r="A7" s="120" t="s">
        <v>4</v>
      </c>
      <c r="B7" s="134" t="s">
        <v>5</v>
      </c>
      <c r="C7" s="131" t="s">
        <v>6</v>
      </c>
      <c r="D7" s="114"/>
      <c r="E7" s="136"/>
      <c r="F7" s="131" t="s">
        <v>7</v>
      </c>
      <c r="G7" s="114"/>
      <c r="H7" s="116"/>
      <c r="I7" s="131" t="s">
        <v>8</v>
      </c>
      <c r="J7" s="114"/>
      <c r="K7" s="136"/>
      <c r="L7" s="131" t="s">
        <v>9</v>
      </c>
      <c r="M7" s="116"/>
    </row>
    <row r="8" spans="1:13" ht="13.5" thickBot="1">
      <c r="A8" s="133"/>
      <c r="B8" s="135"/>
      <c r="C8" s="7" t="s">
        <v>10</v>
      </c>
      <c r="D8" s="8" t="s">
        <v>11</v>
      </c>
      <c r="E8" s="9" t="s">
        <v>12</v>
      </c>
      <c r="F8" s="10" t="s">
        <v>10</v>
      </c>
      <c r="G8" s="11" t="s">
        <v>11</v>
      </c>
      <c r="H8" s="12" t="s">
        <v>12</v>
      </c>
      <c r="I8" s="10" t="s">
        <v>10</v>
      </c>
      <c r="J8" s="11" t="s">
        <v>11</v>
      </c>
      <c r="K8" s="13" t="s">
        <v>12</v>
      </c>
      <c r="L8" s="10" t="s">
        <v>11</v>
      </c>
      <c r="M8" s="12" t="s">
        <v>12</v>
      </c>
    </row>
    <row r="9" spans="1:13">
      <c r="A9" s="14">
        <v>1</v>
      </c>
      <c r="B9" s="15" t="s">
        <v>13</v>
      </c>
      <c r="C9" s="16" t="s">
        <v>14</v>
      </c>
      <c r="D9" s="17">
        <v>4</v>
      </c>
      <c r="E9" s="18">
        <v>103010</v>
      </c>
      <c r="F9" s="19" t="s">
        <v>15</v>
      </c>
      <c r="G9" s="17">
        <v>2</v>
      </c>
      <c r="H9" s="18">
        <v>69930</v>
      </c>
      <c r="I9" s="16" t="s">
        <v>16</v>
      </c>
      <c r="J9" s="17">
        <v>6</v>
      </c>
      <c r="K9" s="18">
        <v>55390</v>
      </c>
      <c r="L9" s="20">
        <v>12</v>
      </c>
      <c r="M9" s="21">
        <v>228330</v>
      </c>
    </row>
    <row r="10" spans="1:13">
      <c r="A10" s="22">
        <v>2</v>
      </c>
      <c r="B10" s="23" t="s">
        <v>17</v>
      </c>
      <c r="C10" s="24" t="s">
        <v>18</v>
      </c>
      <c r="D10" s="25">
        <v>6</v>
      </c>
      <c r="E10" s="26">
        <v>71320</v>
      </c>
      <c r="F10" s="27" t="s">
        <v>19</v>
      </c>
      <c r="G10" s="25">
        <v>6</v>
      </c>
      <c r="H10" s="26">
        <v>42520</v>
      </c>
      <c r="I10" s="27" t="s">
        <v>20</v>
      </c>
      <c r="J10" s="25">
        <v>1</v>
      </c>
      <c r="K10" s="26">
        <v>143080</v>
      </c>
      <c r="L10" s="28">
        <v>13</v>
      </c>
      <c r="M10" s="29">
        <v>256920</v>
      </c>
    </row>
    <row r="11" spans="1:13">
      <c r="A11" s="22">
        <v>3</v>
      </c>
      <c r="B11" s="23" t="s">
        <v>21</v>
      </c>
      <c r="C11" s="24" t="s">
        <v>22</v>
      </c>
      <c r="D11" s="25">
        <v>2</v>
      </c>
      <c r="E11" s="26">
        <v>112340</v>
      </c>
      <c r="F11" s="27" t="s">
        <v>23</v>
      </c>
      <c r="G11" s="25">
        <v>14</v>
      </c>
      <c r="H11" s="26">
        <v>9380</v>
      </c>
      <c r="I11" s="27" t="s">
        <v>24</v>
      </c>
      <c r="J11" s="25">
        <v>2</v>
      </c>
      <c r="K11" s="26">
        <v>138330</v>
      </c>
      <c r="L11" s="28">
        <v>18</v>
      </c>
      <c r="M11" s="29">
        <v>260050</v>
      </c>
    </row>
    <row r="12" spans="1:13">
      <c r="A12" s="22">
        <v>4</v>
      </c>
      <c r="B12" s="23" t="s">
        <v>25</v>
      </c>
      <c r="C12" s="24" t="s">
        <v>26</v>
      </c>
      <c r="D12" s="25">
        <v>7</v>
      </c>
      <c r="E12" s="26">
        <v>64370</v>
      </c>
      <c r="F12" s="27" t="s">
        <v>27</v>
      </c>
      <c r="G12" s="25">
        <v>3</v>
      </c>
      <c r="H12" s="26">
        <v>63810</v>
      </c>
      <c r="I12" s="24" t="s">
        <v>28</v>
      </c>
      <c r="J12" s="25">
        <v>8</v>
      </c>
      <c r="K12" s="26">
        <v>45710</v>
      </c>
      <c r="L12" s="28">
        <v>18</v>
      </c>
      <c r="M12" s="29">
        <v>173890</v>
      </c>
    </row>
    <row r="13" spans="1:13">
      <c r="A13" s="22">
        <v>5</v>
      </c>
      <c r="B13" s="23" t="s">
        <v>29</v>
      </c>
      <c r="C13" s="27" t="s">
        <v>30</v>
      </c>
      <c r="D13" s="25">
        <v>1</v>
      </c>
      <c r="E13" s="26">
        <v>157830</v>
      </c>
      <c r="F13" s="27" t="s">
        <v>31</v>
      </c>
      <c r="G13" s="25">
        <v>7</v>
      </c>
      <c r="H13" s="26">
        <v>42070</v>
      </c>
      <c r="I13" s="27" t="s">
        <v>32</v>
      </c>
      <c r="J13" s="25">
        <v>12</v>
      </c>
      <c r="K13" s="26">
        <v>30910</v>
      </c>
      <c r="L13" s="28">
        <v>20</v>
      </c>
      <c r="M13" s="29">
        <v>230810</v>
      </c>
    </row>
    <row r="14" spans="1:13">
      <c r="A14" s="22">
        <v>6</v>
      </c>
      <c r="B14" s="23" t="s">
        <v>33</v>
      </c>
      <c r="C14" s="24" t="s">
        <v>34</v>
      </c>
      <c r="D14" s="25">
        <v>5</v>
      </c>
      <c r="E14" s="26">
        <v>81660</v>
      </c>
      <c r="F14" s="24" t="s">
        <v>35</v>
      </c>
      <c r="G14" s="25">
        <v>1</v>
      </c>
      <c r="H14" s="26">
        <v>128720</v>
      </c>
      <c r="I14" s="27" t="s">
        <v>36</v>
      </c>
      <c r="J14" s="25">
        <v>14</v>
      </c>
      <c r="K14" s="26">
        <v>19190</v>
      </c>
      <c r="L14" s="28">
        <v>20</v>
      </c>
      <c r="M14" s="29">
        <v>229570</v>
      </c>
    </row>
    <row r="15" spans="1:13">
      <c r="A15" s="22">
        <v>7</v>
      </c>
      <c r="B15" s="23" t="s">
        <v>37</v>
      </c>
      <c r="C15" s="24" t="s">
        <v>38</v>
      </c>
      <c r="D15" s="25">
        <v>12</v>
      </c>
      <c r="E15" s="26">
        <v>34010</v>
      </c>
      <c r="F15" s="27" t="s">
        <v>39</v>
      </c>
      <c r="G15" s="25">
        <v>5</v>
      </c>
      <c r="H15" s="26">
        <v>49190</v>
      </c>
      <c r="I15" s="27" t="s">
        <v>40</v>
      </c>
      <c r="J15" s="25">
        <v>4</v>
      </c>
      <c r="K15" s="26">
        <v>101480</v>
      </c>
      <c r="L15" s="28">
        <v>21</v>
      </c>
      <c r="M15" s="29">
        <v>184680</v>
      </c>
    </row>
    <row r="16" spans="1:13">
      <c r="A16" s="22">
        <v>8</v>
      </c>
      <c r="B16" s="23" t="s">
        <v>41</v>
      </c>
      <c r="C16" s="24" t="s">
        <v>42</v>
      </c>
      <c r="D16" s="25">
        <v>3</v>
      </c>
      <c r="E16" s="26">
        <v>107190</v>
      </c>
      <c r="F16" s="27" t="s">
        <v>43</v>
      </c>
      <c r="G16" s="25">
        <v>4</v>
      </c>
      <c r="H16" s="26">
        <v>49730</v>
      </c>
      <c r="I16" s="27" t="s">
        <v>44</v>
      </c>
      <c r="J16" s="25">
        <v>15</v>
      </c>
      <c r="K16" s="26">
        <v>14560</v>
      </c>
      <c r="L16" s="28">
        <v>22</v>
      </c>
      <c r="M16" s="29">
        <v>171480</v>
      </c>
    </row>
    <row r="17" spans="1:13">
      <c r="A17" s="22">
        <v>9</v>
      </c>
      <c r="B17" s="23" t="s">
        <v>45</v>
      </c>
      <c r="C17" s="24" t="s">
        <v>46</v>
      </c>
      <c r="D17" s="25">
        <v>10</v>
      </c>
      <c r="E17" s="26">
        <v>55620</v>
      </c>
      <c r="F17" s="27" t="s">
        <v>47</v>
      </c>
      <c r="G17" s="25">
        <v>11</v>
      </c>
      <c r="H17" s="26">
        <v>21570</v>
      </c>
      <c r="I17" s="27" t="s">
        <v>48</v>
      </c>
      <c r="J17" s="25">
        <v>5</v>
      </c>
      <c r="K17" s="26">
        <v>79660</v>
      </c>
      <c r="L17" s="28">
        <v>26</v>
      </c>
      <c r="M17" s="29">
        <v>156850</v>
      </c>
    </row>
    <row r="18" spans="1:13">
      <c r="A18" s="22">
        <v>10</v>
      </c>
      <c r="B18" s="23" t="s">
        <v>49</v>
      </c>
      <c r="C18" s="24" t="s">
        <v>50</v>
      </c>
      <c r="D18" s="25">
        <v>11</v>
      </c>
      <c r="E18" s="26">
        <v>44050</v>
      </c>
      <c r="F18" s="27" t="s">
        <v>51</v>
      </c>
      <c r="G18" s="25">
        <v>13</v>
      </c>
      <c r="H18" s="26">
        <v>13670</v>
      </c>
      <c r="I18" s="27" t="s">
        <v>52</v>
      </c>
      <c r="J18" s="25">
        <v>3</v>
      </c>
      <c r="K18" s="26">
        <v>121090</v>
      </c>
      <c r="L18" s="28">
        <v>27</v>
      </c>
      <c r="M18" s="29">
        <v>178810</v>
      </c>
    </row>
    <row r="19" spans="1:13">
      <c r="A19" s="22">
        <v>11</v>
      </c>
      <c r="B19" s="23" t="s">
        <v>53</v>
      </c>
      <c r="C19" s="24" t="s">
        <v>54</v>
      </c>
      <c r="D19" s="25">
        <v>9</v>
      </c>
      <c r="E19" s="26">
        <v>58870</v>
      </c>
      <c r="F19" s="27" t="s">
        <v>55</v>
      </c>
      <c r="G19" s="25">
        <v>9</v>
      </c>
      <c r="H19" s="26">
        <v>22950</v>
      </c>
      <c r="I19" s="27" t="s">
        <v>56</v>
      </c>
      <c r="J19" s="25">
        <v>9</v>
      </c>
      <c r="K19" s="26">
        <v>41750</v>
      </c>
      <c r="L19" s="28">
        <v>27</v>
      </c>
      <c r="M19" s="29">
        <v>123570</v>
      </c>
    </row>
    <row r="20" spans="1:13">
      <c r="A20" s="22">
        <v>12</v>
      </c>
      <c r="B20" s="23" t="s">
        <v>57</v>
      </c>
      <c r="C20" s="24" t="s">
        <v>58</v>
      </c>
      <c r="D20" s="25">
        <v>15</v>
      </c>
      <c r="E20" s="26">
        <v>5250</v>
      </c>
      <c r="F20" s="27" t="s">
        <v>59</v>
      </c>
      <c r="G20" s="25">
        <v>10</v>
      </c>
      <c r="H20" s="26">
        <v>21970</v>
      </c>
      <c r="I20" s="27" t="s">
        <v>60</v>
      </c>
      <c r="J20" s="25">
        <v>7</v>
      </c>
      <c r="K20" s="26">
        <v>46080</v>
      </c>
      <c r="L20" s="28">
        <v>32</v>
      </c>
      <c r="M20" s="29">
        <v>73300</v>
      </c>
    </row>
    <row r="21" spans="1:13">
      <c r="A21" s="22">
        <v>13</v>
      </c>
      <c r="B21" s="23" t="s">
        <v>61</v>
      </c>
      <c r="C21" s="24" t="s">
        <v>62</v>
      </c>
      <c r="D21" s="25">
        <v>8</v>
      </c>
      <c r="E21" s="26">
        <v>60560</v>
      </c>
      <c r="F21" s="27" t="s">
        <v>63</v>
      </c>
      <c r="G21" s="25">
        <v>12</v>
      </c>
      <c r="H21" s="26">
        <v>19090</v>
      </c>
      <c r="I21" s="27" t="s">
        <v>64</v>
      </c>
      <c r="J21" s="25">
        <v>13</v>
      </c>
      <c r="K21" s="26">
        <v>29300</v>
      </c>
      <c r="L21" s="28">
        <v>33</v>
      </c>
      <c r="M21" s="29">
        <v>108950</v>
      </c>
    </row>
    <row r="22" spans="1:13">
      <c r="A22" s="22">
        <v>14</v>
      </c>
      <c r="B22" s="23" t="s">
        <v>65</v>
      </c>
      <c r="C22" s="24" t="s">
        <v>66</v>
      </c>
      <c r="D22" s="25">
        <v>14</v>
      </c>
      <c r="E22" s="26">
        <v>13270</v>
      </c>
      <c r="F22" s="27" t="s">
        <v>67</v>
      </c>
      <c r="G22" s="25">
        <v>8</v>
      </c>
      <c r="H22" s="26">
        <v>23970</v>
      </c>
      <c r="I22" s="27" t="s">
        <v>68</v>
      </c>
      <c r="J22" s="25">
        <v>11</v>
      </c>
      <c r="K22" s="26">
        <v>34390</v>
      </c>
      <c r="L22" s="28">
        <v>33</v>
      </c>
      <c r="M22" s="29">
        <v>71630</v>
      </c>
    </row>
    <row r="23" spans="1:13" ht="13.5" thickBot="1">
      <c r="A23" s="30">
        <v>15</v>
      </c>
      <c r="B23" s="31" t="s">
        <v>69</v>
      </c>
      <c r="C23" s="32" t="s">
        <v>70</v>
      </c>
      <c r="D23" s="33">
        <v>13</v>
      </c>
      <c r="E23" s="34">
        <v>14190</v>
      </c>
      <c r="F23" s="35" t="s">
        <v>71</v>
      </c>
      <c r="G23" s="33">
        <v>15</v>
      </c>
      <c r="H23" s="34">
        <v>0</v>
      </c>
      <c r="I23" s="35" t="s">
        <v>72</v>
      </c>
      <c r="J23" s="33">
        <v>10</v>
      </c>
      <c r="K23" s="34">
        <v>36660</v>
      </c>
      <c r="L23" s="36">
        <v>38</v>
      </c>
      <c r="M23" s="37">
        <v>50850</v>
      </c>
    </row>
  </sheetData>
  <mergeCells count="9">
    <mergeCell ref="A2:M2"/>
    <mergeCell ref="A3:M3"/>
    <mergeCell ref="A4:M4"/>
    <mergeCell ref="A7:A8"/>
    <mergeCell ref="B7:B8"/>
    <mergeCell ref="C7:E7"/>
    <mergeCell ref="F7:H7"/>
    <mergeCell ref="I7:K7"/>
    <mergeCell ref="L7:M7"/>
  </mergeCells>
  <pageMargins left="1.3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51"/>
  <sheetViews>
    <sheetView topLeftCell="C1" workbookViewId="0">
      <selection activeCell="D1" sqref="D1"/>
    </sheetView>
  </sheetViews>
  <sheetFormatPr defaultRowHeight="12.75"/>
  <cols>
    <col min="1" max="1" width="5.140625" hidden="1" customWidth="1"/>
    <col min="2" max="2" width="4.140625" hidden="1" customWidth="1"/>
    <col min="3" max="4" width="5.7109375" customWidth="1"/>
    <col min="5" max="5" width="18.7109375" customWidth="1"/>
    <col min="6" max="6" width="5.85546875" customWidth="1"/>
    <col min="7" max="7" width="17.5703125" customWidth="1"/>
    <col min="8" max="8" width="20.140625" customWidth="1"/>
    <col min="9" max="10" width="5.140625" customWidth="1"/>
    <col min="11" max="11" width="5.85546875" customWidth="1"/>
    <col min="12" max="12" width="6.85546875" customWidth="1"/>
    <col min="13" max="13" width="6.85546875" hidden="1" customWidth="1"/>
    <col min="14" max="15" width="6.85546875" customWidth="1"/>
  </cols>
  <sheetData>
    <row r="2" spans="1:15" ht="15.75">
      <c r="A2" s="87"/>
      <c r="B2" s="87"/>
      <c r="C2" s="119" t="s">
        <v>180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5.75">
      <c r="A3" s="87"/>
      <c r="B3" s="87"/>
      <c r="C3" s="119" t="str">
        <f>[1]Сектора!A2</f>
        <v>Чемпионат России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ht="13.5" thickBot="1">
      <c r="A4" s="3"/>
      <c r="B4" s="3"/>
      <c r="C4" s="3"/>
      <c r="D4" s="3"/>
      <c r="E4" s="39">
        <f ca="1">NOW()</f>
        <v>44080.888727314814</v>
      </c>
      <c r="F4" s="88"/>
      <c r="G4" s="3"/>
      <c r="H4" s="41"/>
      <c r="I4" s="42"/>
      <c r="J4" s="42"/>
      <c r="K4" s="89"/>
      <c r="L4" s="90" t="str">
        <f>[1]Сектора!F5</f>
        <v>РСК Каневской, Краснодарский край</v>
      </c>
      <c r="M4" s="91"/>
      <c r="N4" s="91"/>
      <c r="O4" s="91"/>
    </row>
    <row r="5" spans="1:15" s="93" customFormat="1" ht="18" customHeight="1">
      <c r="A5" s="134" t="s">
        <v>181</v>
      </c>
      <c r="B5" s="92"/>
      <c r="C5" s="92" t="s">
        <v>182</v>
      </c>
      <c r="D5" s="120" t="s">
        <v>74</v>
      </c>
      <c r="E5" s="120" t="s">
        <v>5</v>
      </c>
      <c r="F5" s="123" t="s">
        <v>75</v>
      </c>
      <c r="G5" s="125" t="s">
        <v>76</v>
      </c>
      <c r="H5" s="126"/>
      <c r="I5" s="127" t="s">
        <v>77</v>
      </c>
      <c r="J5" s="129" t="s">
        <v>78</v>
      </c>
      <c r="K5" s="131" t="s">
        <v>79</v>
      </c>
      <c r="L5" s="114" t="s">
        <v>80</v>
      </c>
      <c r="M5" s="114" t="s">
        <v>183</v>
      </c>
      <c r="N5" s="114" t="s">
        <v>81</v>
      </c>
      <c r="O5" s="116" t="s">
        <v>82</v>
      </c>
    </row>
    <row r="6" spans="1:15" s="93" customFormat="1" ht="16.5" customHeight="1" thickBot="1">
      <c r="A6" s="139"/>
      <c r="B6" s="94"/>
      <c r="C6" s="94"/>
      <c r="D6" s="140"/>
      <c r="E6" s="140"/>
      <c r="F6" s="141"/>
      <c r="G6" s="7" t="s">
        <v>83</v>
      </c>
      <c r="H6" s="95" t="s">
        <v>84</v>
      </c>
      <c r="I6" s="142"/>
      <c r="J6" s="143"/>
      <c r="K6" s="144"/>
      <c r="L6" s="137"/>
      <c r="M6" s="137"/>
      <c r="N6" s="137"/>
      <c r="O6" s="138"/>
    </row>
    <row r="7" spans="1:15" s="103" customFormat="1" ht="13.5" customHeight="1">
      <c r="A7" s="96">
        <v>1</v>
      </c>
      <c r="B7" s="96">
        <v>19</v>
      </c>
      <c r="C7" s="96">
        <v>1</v>
      </c>
      <c r="D7" s="97">
        <f>'[1]Сводный протокол'!B7</f>
        <v>1</v>
      </c>
      <c r="E7" s="44" t="str">
        <f>'[1]Сводный протокол'!C7</f>
        <v>Челябинская область</v>
      </c>
      <c r="F7" s="45" t="str">
        <f>'[1]Сводный протокол'!D7</f>
        <v>8-1</v>
      </c>
      <c r="G7" s="46" t="str">
        <f>'[1]Сводный протокол'!E7</f>
        <v>Чайка И.А. (МС)</v>
      </c>
      <c r="H7" s="47" t="str">
        <f>'[1]Сводный протокол'!F7</f>
        <v>Артюхин С.В.(МС)</v>
      </c>
      <c r="I7" s="98" t="str">
        <f>'[1]Сводный протокол'!G7</f>
        <v>А</v>
      </c>
      <c r="J7" s="99">
        <f>'[1]Сводный протокол'!H7</f>
        <v>1</v>
      </c>
      <c r="K7" s="100">
        <f>'[1]Сводный протокол'!I7</f>
        <v>27</v>
      </c>
      <c r="L7" s="101">
        <f>'[1]Сводный протокол'!J7</f>
        <v>157830</v>
      </c>
      <c r="M7" s="101">
        <f>L6-L7</f>
        <v>-157830</v>
      </c>
      <c r="N7" s="101">
        <f>'[1]Сводный протокол'!K7</f>
        <v>8860</v>
      </c>
      <c r="O7" s="102">
        <f>'[1]Сводный протокол'!L7</f>
        <v>5845.5555555555557</v>
      </c>
    </row>
    <row r="8" spans="1:15" s="103" customFormat="1" ht="13.5" customHeight="1">
      <c r="A8" s="104">
        <v>31</v>
      </c>
      <c r="B8" s="104">
        <v>9</v>
      </c>
      <c r="C8" s="104">
        <v>2</v>
      </c>
      <c r="D8" s="105">
        <f>'[1]Сводный протокол'!B39</f>
        <v>1</v>
      </c>
      <c r="E8" s="53" t="str">
        <f>'[1]Сводный протокол'!C39</f>
        <v>Республика Крым</v>
      </c>
      <c r="F8" s="54" t="str">
        <f>'[1]Сводный протокол'!D39</f>
        <v>4-2</v>
      </c>
      <c r="G8" s="55" t="str">
        <f>'[1]Сводный протокол'!E39</f>
        <v>Турна А.С. (КМС)</v>
      </c>
      <c r="H8" s="56" t="str">
        <f>'[1]Сводный протокол'!F39</f>
        <v>Османов Э.К. (КМС)</v>
      </c>
      <c r="I8" s="106" t="str">
        <f>'[1]Сводный протокол'!G39</f>
        <v>С</v>
      </c>
      <c r="J8" s="107">
        <f>'[1]Сводный протокол'!H39</f>
        <v>31</v>
      </c>
      <c r="K8" s="108">
        <f>'[1]Сводный протокол'!I39</f>
        <v>25</v>
      </c>
      <c r="L8" s="109">
        <f>'[1]Сводный протокол'!J39</f>
        <v>143080</v>
      </c>
      <c r="M8" s="109" t="e">
        <f>#REF!-L8</f>
        <v>#REF!</v>
      </c>
      <c r="N8" s="109">
        <f>'[1]Сводный протокол'!K39</f>
        <v>7350</v>
      </c>
      <c r="O8" s="110">
        <f>'[1]Сводный протокол'!L39</f>
        <v>5723.2</v>
      </c>
    </row>
    <row r="9" spans="1:15" s="103" customFormat="1" ht="13.5" customHeight="1">
      <c r="A9" s="104">
        <v>30</v>
      </c>
      <c r="B9" s="104">
        <v>9</v>
      </c>
      <c r="C9" s="104">
        <v>3</v>
      </c>
      <c r="D9" s="105">
        <f>'[1]Сводный протокол'!B37</f>
        <v>1</v>
      </c>
      <c r="E9" s="53" t="str">
        <f>'[1]Сводный протокол'!C37</f>
        <v>Краснодарский край 2</v>
      </c>
      <c r="F9" s="54" t="str">
        <f>'[1]Сводный протокол'!D37</f>
        <v>5-1</v>
      </c>
      <c r="G9" s="55" t="str">
        <f>'[1]Сводный протокол'!E37</f>
        <v>Колесников А.В. (МСМК)</v>
      </c>
      <c r="H9" s="56" t="str">
        <f>'[1]Сводный протокол'!F37</f>
        <v>Коробка А.Н.(КМС)(замена)</v>
      </c>
      <c r="I9" s="106" t="str">
        <f>'[1]Сводный протокол'!G37</f>
        <v>В</v>
      </c>
      <c r="J9" s="107">
        <f>'[1]Сводный протокол'!H37</f>
        <v>30</v>
      </c>
      <c r="K9" s="108">
        <f>'[1]Сводный протокол'!I37</f>
        <v>23</v>
      </c>
      <c r="L9" s="109">
        <f>'[1]Сводный протокол'!J37</f>
        <v>128720</v>
      </c>
      <c r="M9" s="109">
        <f t="shared" ref="M9:M38" si="0">L8-L9</f>
        <v>14360</v>
      </c>
      <c r="N9" s="109">
        <f>'[1]Сводный протокол'!K37</f>
        <v>9280</v>
      </c>
      <c r="O9" s="110">
        <f>'[1]Сводный протокол'!L37</f>
        <v>5596.521739130435</v>
      </c>
    </row>
    <row r="10" spans="1:15" s="103" customFormat="1" ht="13.5" customHeight="1">
      <c r="A10" s="104">
        <v>38</v>
      </c>
      <c r="B10" s="104">
        <v>9</v>
      </c>
      <c r="C10" s="104">
        <v>4</v>
      </c>
      <c r="D10" s="105">
        <f>'[1]Сводный протокол'!B46</f>
        <v>2</v>
      </c>
      <c r="E10" s="53" t="str">
        <f>'[1]Сводный протокол'!C46</f>
        <v>Ставропольский край</v>
      </c>
      <c r="F10" s="54" t="str">
        <f>'[1]Сводный протокол'!D46</f>
        <v>11-2</v>
      </c>
      <c r="G10" s="55" t="str">
        <f>'[1]Сводный протокол'!E46</f>
        <v>Калдин Г.С. (МС)</v>
      </c>
      <c r="H10" s="56" t="str">
        <f>'[1]Сводный протокол'!F46</f>
        <v>Гром А.Г. (МС)</v>
      </c>
      <c r="I10" s="106" t="str">
        <f>'[1]Сводный протокол'!G46</f>
        <v>С</v>
      </c>
      <c r="J10" s="107">
        <f>'[1]Сводный протокол'!H46</f>
        <v>38</v>
      </c>
      <c r="K10" s="108">
        <f>'[1]Сводный протокол'!I46</f>
        <v>25</v>
      </c>
      <c r="L10" s="109">
        <f>'[1]Сводный протокол'!J46</f>
        <v>138330</v>
      </c>
      <c r="M10" s="109">
        <f t="shared" si="0"/>
        <v>-9610</v>
      </c>
      <c r="N10" s="109">
        <f>'[1]Сводный протокол'!K46</f>
        <v>8920</v>
      </c>
      <c r="O10" s="110">
        <f>'[1]Сводный протокол'!L46</f>
        <v>5533.2</v>
      </c>
    </row>
    <row r="11" spans="1:15" s="103" customFormat="1" ht="13.5" customHeight="1">
      <c r="A11" s="104">
        <v>12</v>
      </c>
      <c r="B11" s="104">
        <v>9</v>
      </c>
      <c r="C11" s="104">
        <v>5</v>
      </c>
      <c r="D11" s="105">
        <f>'[1]Сводный протокол'!B18</f>
        <v>2</v>
      </c>
      <c r="E11" s="53" t="str">
        <f>'[1]Сводный протокол'!C18</f>
        <v>Ставропольский край</v>
      </c>
      <c r="F11" s="54" t="str">
        <f>'[1]Сводный протокол'!D18</f>
        <v>11-3</v>
      </c>
      <c r="G11" s="55" t="str">
        <f>'[1]Сводный протокол'!E18</f>
        <v>Зоря А.А. (КМС)</v>
      </c>
      <c r="H11" s="56" t="str">
        <f>'[1]Сводный протокол'!F18</f>
        <v>Хорошилов Е.А. (КМС)</v>
      </c>
      <c r="I11" s="106" t="str">
        <f>'[1]Сводный протокол'!G18</f>
        <v>А</v>
      </c>
      <c r="J11" s="107">
        <f>'[1]Сводный протокол'!H18</f>
        <v>12</v>
      </c>
      <c r="K11" s="108">
        <f>'[1]Сводный протокол'!I18</f>
        <v>21</v>
      </c>
      <c r="L11" s="109">
        <f>'[1]Сводный протокол'!J18</f>
        <v>112340</v>
      </c>
      <c r="M11" s="109">
        <f t="shared" si="0"/>
        <v>25990</v>
      </c>
      <c r="N11" s="109">
        <f>'[1]Сводный протокол'!K18</f>
        <v>8780</v>
      </c>
      <c r="O11" s="110">
        <f>'[1]Сводный протокол'!L18</f>
        <v>5349.5238095238092</v>
      </c>
    </row>
    <row r="12" spans="1:15" s="103" customFormat="1" ht="13.5" customHeight="1">
      <c r="A12" s="104">
        <v>23</v>
      </c>
      <c r="B12" s="104">
        <v>9</v>
      </c>
      <c r="C12" s="104">
        <v>6</v>
      </c>
      <c r="D12" s="105">
        <f>'[1]Сводный протокол'!B30</f>
        <v>2</v>
      </c>
      <c r="E12" s="53" t="str">
        <f>'[1]Сводный протокол'!C30</f>
        <v>Краснодарский край 1</v>
      </c>
      <c r="F12" s="54" t="str">
        <f>'[1]Сводный протокол'!D30</f>
        <v>6-3</v>
      </c>
      <c r="G12" s="55" t="str">
        <f>'[1]Сводный протокол'!E30</f>
        <v>Пономарев О.Е. (МС)</v>
      </c>
      <c r="H12" s="56" t="str">
        <f>'[1]Сводный протокол'!F30</f>
        <v>Пономарев Д.Е. (МС)</v>
      </c>
      <c r="I12" s="106" t="str">
        <f>'[1]Сводный протокол'!G30</f>
        <v>В</v>
      </c>
      <c r="J12" s="107">
        <f>'[1]Сводный протокол'!H30</f>
        <v>23</v>
      </c>
      <c r="K12" s="108">
        <f>'[1]Сводный протокол'!I30</f>
        <v>13</v>
      </c>
      <c r="L12" s="109">
        <f>'[1]Сводный протокол'!J30</f>
        <v>69930</v>
      </c>
      <c r="M12" s="109">
        <f t="shared" si="0"/>
        <v>42410</v>
      </c>
      <c r="N12" s="109">
        <f>'[1]Сводный протокол'!K30</f>
        <v>8180</v>
      </c>
      <c r="O12" s="110">
        <f>'[1]Сводный протокол'!L30</f>
        <v>5379.2307692307695</v>
      </c>
    </row>
    <row r="13" spans="1:15" s="103" customFormat="1" ht="13.5" customHeight="1">
      <c r="A13" s="104">
        <v>45</v>
      </c>
      <c r="B13" s="111"/>
      <c r="C13" s="104">
        <v>7</v>
      </c>
      <c r="D13" s="105">
        <f>'[1]Сводный протокол'!B53</f>
        <v>3</v>
      </c>
      <c r="E13" s="53" t="str">
        <f>'[1]Сводный протокол'!C53</f>
        <v>Курская область</v>
      </c>
      <c r="F13" s="54" t="str">
        <f>'[1]Сводный протокол'!D53</f>
        <v>7-1</v>
      </c>
      <c r="G13" s="55" t="str">
        <f>'[1]Сводный протокол'!E53</f>
        <v>Титов С.Г. (КМС)</v>
      </c>
      <c r="H13" s="56" t="str">
        <f>'[1]Сводный протокол'!F53</f>
        <v>Исаичев Е.А. (КМС)</v>
      </c>
      <c r="I13" s="106" t="str">
        <f>'[1]Сводный протокол'!G53</f>
        <v>С</v>
      </c>
      <c r="J13" s="107">
        <f>'[1]Сводный протокол'!H53</f>
        <v>45</v>
      </c>
      <c r="K13" s="108">
        <f>'[1]Сводный протокол'!I53</f>
        <v>22</v>
      </c>
      <c r="L13" s="109">
        <f>'[1]Сводный протокол'!J53</f>
        <v>121090</v>
      </c>
      <c r="M13" s="109">
        <f t="shared" si="0"/>
        <v>-51160</v>
      </c>
      <c r="N13" s="109">
        <f>'[1]Сводный протокол'!K53</f>
        <v>9270</v>
      </c>
      <c r="O13" s="110">
        <f>'[1]Сводный протокол'!L53</f>
        <v>5504.090909090909</v>
      </c>
    </row>
    <row r="14" spans="1:15" s="103" customFormat="1" ht="13.5" customHeight="1">
      <c r="A14" s="104">
        <v>2</v>
      </c>
      <c r="B14" s="104">
        <v>14</v>
      </c>
      <c r="C14" s="104">
        <v>8</v>
      </c>
      <c r="D14" s="105">
        <f>'[1]Сводный протокол'!B8</f>
        <v>3</v>
      </c>
      <c r="E14" s="53" t="str">
        <f>'[1]Сводный протокол'!C8</f>
        <v>Белгородская область</v>
      </c>
      <c r="F14" s="54" t="str">
        <f>'[1]Сводный протокол'!D8</f>
        <v>15-2</v>
      </c>
      <c r="G14" s="55" t="str">
        <f>'[1]Сводный протокол'!E8</f>
        <v>Кирикиас В.А. (МС)</v>
      </c>
      <c r="H14" s="56" t="str">
        <f>'[1]Сводный протокол'!F8</f>
        <v>Чехлыстов А.А. (КМС)</v>
      </c>
      <c r="I14" s="106" t="str">
        <f>'[1]Сводный протокол'!G8</f>
        <v>А</v>
      </c>
      <c r="J14" s="107">
        <f>'[1]Сводный протокол'!H8</f>
        <v>2</v>
      </c>
      <c r="K14" s="108">
        <f>'[1]Сводный протокол'!I8</f>
        <v>19</v>
      </c>
      <c r="L14" s="109">
        <f>'[1]Сводный протокол'!J8</f>
        <v>107190</v>
      </c>
      <c r="M14" s="109">
        <f t="shared" si="0"/>
        <v>13900</v>
      </c>
      <c r="N14" s="109">
        <f>'[1]Сводный протокол'!K8</f>
        <v>8640</v>
      </c>
      <c r="O14" s="110">
        <f>'[1]Сводный протокол'!L8</f>
        <v>5641.5789473684208</v>
      </c>
    </row>
    <row r="15" spans="1:15" s="103" customFormat="1" ht="13.5" customHeight="1">
      <c r="A15" s="104">
        <v>26</v>
      </c>
      <c r="B15" s="104">
        <v>9</v>
      </c>
      <c r="C15" s="104">
        <v>9</v>
      </c>
      <c r="D15" s="105">
        <f>'[1]Сводный протокол'!B33</f>
        <v>3</v>
      </c>
      <c r="E15" s="53" t="str">
        <f>'[1]Сводный протокол'!C33</f>
        <v>Город Москва 1</v>
      </c>
      <c r="F15" s="54" t="str">
        <f>'[1]Сводный протокол'!D33</f>
        <v>14-1</v>
      </c>
      <c r="G15" s="55" t="str">
        <f>'[1]Сводный протокол'!E33</f>
        <v>Воеводин С.В. (МС)</v>
      </c>
      <c r="H15" s="56" t="str">
        <f>'[1]Сводный протокол'!F33</f>
        <v>Воеводина О.В. (МС)</v>
      </c>
      <c r="I15" s="106" t="str">
        <f>'[1]Сводный протокол'!G33</f>
        <v>В</v>
      </c>
      <c r="J15" s="107">
        <f>'[1]Сводный протокол'!H33</f>
        <v>26</v>
      </c>
      <c r="K15" s="108">
        <f>'[1]Сводный протокол'!I33</f>
        <v>13</v>
      </c>
      <c r="L15" s="109">
        <f>'[1]Сводный протокол'!J33</f>
        <v>63810</v>
      </c>
      <c r="M15" s="109">
        <f t="shared" si="0"/>
        <v>43380</v>
      </c>
      <c r="N15" s="109">
        <f>'[1]Сводный протокол'!K33</f>
        <v>6630</v>
      </c>
      <c r="O15" s="110">
        <f>'[1]Сводный протокол'!L33</f>
        <v>4908.4615384615381</v>
      </c>
    </row>
    <row r="16" spans="1:15" s="103" customFormat="1" ht="13.5" customHeight="1">
      <c r="A16" s="104">
        <v>7</v>
      </c>
      <c r="B16" s="104">
        <v>16</v>
      </c>
      <c r="C16" s="104">
        <v>10</v>
      </c>
      <c r="D16" s="105">
        <f>'[1]Сводный протокол'!B13</f>
        <v>4</v>
      </c>
      <c r="E16" s="53" t="str">
        <f>'[1]Сводный протокол'!C13</f>
        <v>Краснодарский край 1</v>
      </c>
      <c r="F16" s="54" t="str">
        <f>'[1]Сводный протокол'!D13</f>
        <v>6-2</v>
      </c>
      <c r="G16" s="55" t="str">
        <f>'[1]Сводный протокол'!E13</f>
        <v>Кулик В.С. (1)</v>
      </c>
      <c r="H16" s="56" t="str">
        <f>'[1]Сводный протокол'!F13</f>
        <v>Монько А.С. (1)</v>
      </c>
      <c r="I16" s="106" t="str">
        <f>'[1]Сводный протокол'!G13</f>
        <v>А</v>
      </c>
      <c r="J16" s="107">
        <f>'[1]Сводный протокол'!H13</f>
        <v>7</v>
      </c>
      <c r="K16" s="108">
        <f>'[1]Сводный протокол'!I13</f>
        <v>19</v>
      </c>
      <c r="L16" s="109">
        <f>'[1]Сводный протокол'!J13</f>
        <v>103010</v>
      </c>
      <c r="M16" s="109">
        <f t="shared" si="0"/>
        <v>-39200</v>
      </c>
      <c r="N16" s="109">
        <f>'[1]Сводный протокол'!K13</f>
        <v>7350</v>
      </c>
      <c r="O16" s="110">
        <f>'[1]Сводный протокол'!L13</f>
        <v>5421.5789473684208</v>
      </c>
    </row>
    <row r="17" spans="1:15" s="103" customFormat="1" ht="13.5" customHeight="1">
      <c r="A17" s="104">
        <v>32</v>
      </c>
      <c r="B17" s="104">
        <v>9</v>
      </c>
      <c r="C17" s="104">
        <v>11</v>
      </c>
      <c r="D17" s="105">
        <f>'[1]Сводный протокол'!B40</f>
        <v>4</v>
      </c>
      <c r="E17" s="53" t="str">
        <f>'[1]Сводный протокол'!C40</f>
        <v>Город Москва 2</v>
      </c>
      <c r="F17" s="54" t="str">
        <f>'[1]Сводный протокол'!D40</f>
        <v>1-1</v>
      </c>
      <c r="G17" s="55" t="str">
        <f>'[1]Сводный протокол'!E40</f>
        <v>Лю Г.С. (КМС)</v>
      </c>
      <c r="H17" s="56" t="str">
        <f>'[1]Сводный протокол'!F40</f>
        <v>Мешкова Т.Б. (КМС)</v>
      </c>
      <c r="I17" s="106" t="str">
        <f>'[1]Сводный протокол'!G40</f>
        <v>С</v>
      </c>
      <c r="J17" s="107">
        <f>'[1]Сводный протокол'!H40</f>
        <v>32</v>
      </c>
      <c r="K17" s="108">
        <f>'[1]Сводный протокол'!I40</f>
        <v>20</v>
      </c>
      <c r="L17" s="109">
        <f>'[1]Сводный протокол'!J40</f>
        <v>101480</v>
      </c>
      <c r="M17" s="109">
        <f t="shared" si="0"/>
        <v>1530</v>
      </c>
      <c r="N17" s="109">
        <f>'[1]Сводный протокол'!K40</f>
        <v>6840</v>
      </c>
      <c r="O17" s="110">
        <f>'[1]Сводный протокол'!L40</f>
        <v>5074</v>
      </c>
    </row>
    <row r="18" spans="1:15" s="103" customFormat="1" ht="13.5" customHeight="1">
      <c r="A18" s="104">
        <v>19</v>
      </c>
      <c r="B18" s="104">
        <v>9</v>
      </c>
      <c r="C18" s="104">
        <v>12</v>
      </c>
      <c r="D18" s="105">
        <f>'[1]Сводный протокол'!B26</f>
        <v>4</v>
      </c>
      <c r="E18" s="53" t="str">
        <f>'[1]Сводный протокол'!C26</f>
        <v>Белгородская область</v>
      </c>
      <c r="F18" s="54" t="str">
        <f>'[1]Сводный протокол'!D26</f>
        <v>15-3</v>
      </c>
      <c r="G18" s="55" t="str">
        <f>'[1]Сводный протокол'!E26</f>
        <v>Николаев В.0. (1)</v>
      </c>
      <c r="H18" s="56" t="str">
        <f>'[1]Сводный протокол'!F26</f>
        <v>Разлатый С.А. (1)</v>
      </c>
      <c r="I18" s="106" t="str">
        <f>'[1]Сводный протокол'!G26</f>
        <v>В</v>
      </c>
      <c r="J18" s="107">
        <f>'[1]Сводный протокол'!H26</f>
        <v>19</v>
      </c>
      <c r="K18" s="108">
        <f>'[1]Сводный протокол'!I26</f>
        <v>9</v>
      </c>
      <c r="L18" s="109">
        <f>'[1]Сводный протокол'!J26</f>
        <v>49730</v>
      </c>
      <c r="M18" s="109">
        <f t="shared" si="0"/>
        <v>51750</v>
      </c>
      <c r="N18" s="109">
        <f>'[1]Сводный протокол'!K26</f>
        <v>7240</v>
      </c>
      <c r="O18" s="110">
        <f>'[1]Сводный протокол'!L26</f>
        <v>5525.5555555555557</v>
      </c>
    </row>
    <row r="19" spans="1:15" s="103" customFormat="1" ht="13.5" customHeight="1">
      <c r="A19" s="104">
        <v>9</v>
      </c>
      <c r="B19" s="104">
        <v>9</v>
      </c>
      <c r="C19" s="104">
        <v>13</v>
      </c>
      <c r="D19" s="105">
        <f>'[1]Сводный протокол'!B15</f>
        <v>5</v>
      </c>
      <c r="E19" s="53" t="str">
        <f>'[1]Сводный протокол'!C15</f>
        <v>Краснодарский край 2</v>
      </c>
      <c r="F19" s="54" t="str">
        <f>'[1]Сводный протокол'!D15</f>
        <v>5-2</v>
      </c>
      <c r="G19" s="55" t="str">
        <f>'[1]Сводный протокол'!E15</f>
        <v>Арустамян Ю.М. (МС)</v>
      </c>
      <c r="H19" s="56" t="str">
        <f>'[1]Сводный протокол'!F15</f>
        <v>Закревский С.В. (КМС)</v>
      </c>
      <c r="I19" s="106" t="str">
        <f>'[1]Сводный протокол'!G15</f>
        <v>А</v>
      </c>
      <c r="J19" s="107">
        <f>'[1]Сводный протокол'!H15</f>
        <v>9</v>
      </c>
      <c r="K19" s="108">
        <f>'[1]Сводный протокол'!I15</f>
        <v>14</v>
      </c>
      <c r="L19" s="109">
        <f>'[1]Сводный протокол'!J15</f>
        <v>81660</v>
      </c>
      <c r="M19" s="109">
        <f t="shared" si="0"/>
        <v>-31930</v>
      </c>
      <c r="N19" s="109">
        <f>'[1]Сводный протокол'!K15</f>
        <v>10580</v>
      </c>
      <c r="O19" s="110">
        <f>'[1]Сводный протокол'!L15</f>
        <v>5832.8571428571431</v>
      </c>
    </row>
    <row r="20" spans="1:15" s="103" customFormat="1" ht="13.5" customHeight="1">
      <c r="A20" s="104">
        <v>44</v>
      </c>
      <c r="B20" s="111"/>
      <c r="C20" s="104">
        <v>14</v>
      </c>
      <c r="D20" s="105">
        <f>'[1]Сводный протокол'!B52</f>
        <v>5</v>
      </c>
      <c r="E20" s="53" t="str">
        <f>'[1]Сводный протокол'!C52</f>
        <v>Курганская область</v>
      </c>
      <c r="F20" s="54" t="str">
        <f>'[1]Сводный протокол'!D52</f>
        <v>10-2</v>
      </c>
      <c r="G20" s="55" t="str">
        <f>'[1]Сводный протокол'!E52</f>
        <v>Тауков Р.Е. (КМС)</v>
      </c>
      <c r="H20" s="56" t="str">
        <f>'[1]Сводный протокол'!F52</f>
        <v>Брычев Д.А. (КМС)</v>
      </c>
      <c r="I20" s="106" t="str">
        <f>'[1]Сводный протокол'!G52</f>
        <v>С</v>
      </c>
      <c r="J20" s="107">
        <f>'[1]Сводный протокол'!H52</f>
        <v>44</v>
      </c>
      <c r="K20" s="108">
        <f>'[1]Сводный протокол'!I52</f>
        <v>14</v>
      </c>
      <c r="L20" s="109">
        <f>'[1]Сводный протокол'!J52</f>
        <v>79660</v>
      </c>
      <c r="M20" s="109">
        <f t="shared" si="0"/>
        <v>2000</v>
      </c>
      <c r="N20" s="109">
        <f>'[1]Сводный протокол'!K52</f>
        <v>7750</v>
      </c>
      <c r="O20" s="110">
        <f>'[1]Сводный протокол'!L52</f>
        <v>5690</v>
      </c>
    </row>
    <row r="21" spans="1:15" s="103" customFormat="1" ht="13.5" customHeight="1">
      <c r="A21" s="104">
        <v>25</v>
      </c>
      <c r="B21" s="104">
        <v>9</v>
      </c>
      <c r="C21" s="104">
        <v>15</v>
      </c>
      <c r="D21" s="105">
        <f>'[1]Сводный протокол'!B32</f>
        <v>5</v>
      </c>
      <c r="E21" s="53" t="str">
        <f>'[1]Сводный протокол'!C32</f>
        <v>Город Москва 2</v>
      </c>
      <c r="F21" s="54" t="str">
        <f>'[1]Сводный протокол'!D32</f>
        <v>1-2</v>
      </c>
      <c r="G21" s="55" t="str">
        <f>'[1]Сводный протокол'!E32</f>
        <v>Грищук А.В. (МСМК)</v>
      </c>
      <c r="H21" s="56" t="str">
        <f>'[1]Сводный протокол'!F32</f>
        <v>Ерёмин А.Н. (МСМК)</v>
      </c>
      <c r="I21" s="106" t="str">
        <f>'[1]Сводный протокол'!G32</f>
        <v>В</v>
      </c>
      <c r="J21" s="107">
        <f>'[1]Сводный протокол'!H32</f>
        <v>25</v>
      </c>
      <c r="K21" s="108">
        <f>'[1]Сводный протокол'!I32</f>
        <v>9</v>
      </c>
      <c r="L21" s="109">
        <f>'[1]Сводный протокол'!J32</f>
        <v>49190</v>
      </c>
      <c r="M21" s="109">
        <f t="shared" si="0"/>
        <v>30470</v>
      </c>
      <c r="N21" s="109">
        <f>'[1]Сводный протокол'!K32</f>
        <v>7410</v>
      </c>
      <c r="O21" s="110">
        <f>'[1]Сводный протокол'!L32</f>
        <v>5465.5555555555557</v>
      </c>
    </row>
    <row r="22" spans="1:15" s="103" customFormat="1" ht="13.5" customHeight="1">
      <c r="A22" s="104">
        <v>5</v>
      </c>
      <c r="B22" s="104">
        <v>8</v>
      </c>
      <c r="C22" s="104">
        <v>16</v>
      </c>
      <c r="D22" s="105">
        <f>'[1]Сводный протокол'!B11</f>
        <v>6</v>
      </c>
      <c r="E22" s="53" t="str">
        <f>'[1]Сводный протокол'!C11</f>
        <v>Республика Крым</v>
      </c>
      <c r="F22" s="54" t="str">
        <f>'[1]Сводный протокол'!D11</f>
        <v>4-3</v>
      </c>
      <c r="G22" s="55" t="str">
        <f>'[1]Сводный протокол'!E11</f>
        <v>Харланов А.А. (МС)</v>
      </c>
      <c r="H22" s="56" t="str">
        <f>'[1]Сводный протокол'!F11</f>
        <v>Жаворонков С.Г. (МС)</v>
      </c>
      <c r="I22" s="106" t="str">
        <f>'[1]Сводный протокол'!G11</f>
        <v>А</v>
      </c>
      <c r="J22" s="107">
        <f>'[1]Сводный протокол'!H11</f>
        <v>5</v>
      </c>
      <c r="K22" s="108">
        <f>'[1]Сводный протокол'!I11</f>
        <v>12</v>
      </c>
      <c r="L22" s="109">
        <f>'[1]Сводный протокол'!J11</f>
        <v>71320</v>
      </c>
      <c r="M22" s="109">
        <f t="shared" si="0"/>
        <v>-22130</v>
      </c>
      <c r="N22" s="109">
        <f>'[1]Сводный протокол'!K11</f>
        <v>8820</v>
      </c>
      <c r="O22" s="110">
        <f>'[1]Сводный протокол'!L11</f>
        <v>5943.333333333333</v>
      </c>
    </row>
    <row r="23" spans="1:15" s="103" customFormat="1" ht="13.5" customHeight="1">
      <c r="A23" s="104">
        <v>40</v>
      </c>
      <c r="B23" s="111"/>
      <c r="C23" s="104">
        <v>17</v>
      </c>
      <c r="D23" s="105">
        <f>'[1]Сводный протокол'!B48</f>
        <v>6</v>
      </c>
      <c r="E23" s="53" t="str">
        <f>'[1]Сводный протокол'!C48</f>
        <v>Краснодарский край 1</v>
      </c>
      <c r="F23" s="54" t="str">
        <f>'[1]Сводный протокол'!D48</f>
        <v>6-1</v>
      </c>
      <c r="G23" s="55" t="str">
        <f>'[1]Сводный протокол'!E48</f>
        <v>Баранов С.И. (1)</v>
      </c>
      <c r="H23" s="56" t="str">
        <f>'[1]Сводный протокол'!F48</f>
        <v>Баранов Е.И. (КМС)</v>
      </c>
      <c r="I23" s="106" t="str">
        <f>'[1]Сводный протокол'!G48</f>
        <v>С</v>
      </c>
      <c r="J23" s="107">
        <f>'[1]Сводный протокол'!H48</f>
        <v>40</v>
      </c>
      <c r="K23" s="108">
        <f>'[1]Сводный протокол'!I48</f>
        <v>10</v>
      </c>
      <c r="L23" s="109">
        <f>'[1]Сводный протокол'!J48</f>
        <v>55390</v>
      </c>
      <c r="M23" s="109">
        <f t="shared" si="0"/>
        <v>15930</v>
      </c>
      <c r="N23" s="109">
        <f>'[1]Сводный протокол'!K48</f>
        <v>8290</v>
      </c>
      <c r="O23" s="110">
        <f>'[1]Сводный протокол'!L48</f>
        <v>5539</v>
      </c>
    </row>
    <row r="24" spans="1:15" s="103" customFormat="1" ht="13.5" customHeight="1">
      <c r="A24" s="104">
        <v>18</v>
      </c>
      <c r="B24" s="104">
        <v>9</v>
      </c>
      <c r="C24" s="104">
        <v>18</v>
      </c>
      <c r="D24" s="105">
        <f>'[1]Сводный протокол'!B25</f>
        <v>6</v>
      </c>
      <c r="E24" s="53" t="str">
        <f>'[1]Сводный протокол'!C25</f>
        <v>Республика Крым</v>
      </c>
      <c r="F24" s="54" t="str">
        <f>'[1]Сводный протокол'!D25</f>
        <v>4-1</v>
      </c>
      <c r="G24" s="55" t="str">
        <f>'[1]Сводный протокол'!E25</f>
        <v>Ушаков В.Э. (МС)</v>
      </c>
      <c r="H24" s="56" t="str">
        <f>'[1]Сводный протокол'!F25</f>
        <v>Домников А.М. (МС)</v>
      </c>
      <c r="I24" s="106" t="str">
        <f>'[1]Сводный протокол'!G25</f>
        <v>В</v>
      </c>
      <c r="J24" s="107">
        <f>'[1]Сводный протокол'!H25</f>
        <v>18</v>
      </c>
      <c r="K24" s="108">
        <f>'[1]Сводный протокол'!I25</f>
        <v>8</v>
      </c>
      <c r="L24" s="109">
        <f>'[1]Сводный протокол'!J25</f>
        <v>42520</v>
      </c>
      <c r="M24" s="109">
        <f t="shared" si="0"/>
        <v>12870</v>
      </c>
      <c r="N24" s="109">
        <f>'[1]Сводный протокол'!K25</f>
        <v>7470</v>
      </c>
      <c r="O24" s="110">
        <f>'[1]Сводный протокол'!L25</f>
        <v>5315</v>
      </c>
    </row>
    <row r="25" spans="1:15" s="103" customFormat="1" ht="13.5" customHeight="1">
      <c r="A25" s="104">
        <v>14</v>
      </c>
      <c r="B25" s="104">
        <v>9</v>
      </c>
      <c r="C25" s="104">
        <v>19</v>
      </c>
      <c r="D25" s="105">
        <f>'[1]Сводный протокол'!B20</f>
        <v>7</v>
      </c>
      <c r="E25" s="53" t="str">
        <f>'[1]Сводный протокол'!C20</f>
        <v>Город Москва 1</v>
      </c>
      <c r="F25" s="54" t="str">
        <f>'[1]Сводный протокол'!D20</f>
        <v>14-2</v>
      </c>
      <c r="G25" s="55" t="str">
        <f>'[1]Сводный протокол'!E20</f>
        <v>Ярлыгин С.В. (МС)</v>
      </c>
      <c r="H25" s="56" t="str">
        <f>'[1]Сводный протокол'!F20</f>
        <v>Горелов К.О. (МС)</v>
      </c>
      <c r="I25" s="106" t="str">
        <f>'[1]Сводный протокол'!G20</f>
        <v>А</v>
      </c>
      <c r="J25" s="107">
        <f>'[1]Сводный протокол'!H20</f>
        <v>14</v>
      </c>
      <c r="K25" s="108">
        <f>'[1]Сводный протокол'!I20</f>
        <v>12</v>
      </c>
      <c r="L25" s="109">
        <f>'[1]Сводный протокол'!J20</f>
        <v>64370</v>
      </c>
      <c r="M25" s="109">
        <f t="shared" si="0"/>
        <v>-21850</v>
      </c>
      <c r="N25" s="109">
        <f>'[1]Сводный протокол'!K20</f>
        <v>8260</v>
      </c>
      <c r="O25" s="110">
        <f>'[1]Сводный протокол'!L20</f>
        <v>5364.166666666667</v>
      </c>
    </row>
    <row r="26" spans="1:15" s="103" customFormat="1" ht="13.5" customHeight="1">
      <c r="A26" s="104">
        <v>33</v>
      </c>
      <c r="B26" s="104">
        <v>9</v>
      </c>
      <c r="C26" s="104">
        <v>20</v>
      </c>
      <c r="D26" s="105">
        <f>'[1]Сводный протокол'!B41</f>
        <v>7</v>
      </c>
      <c r="E26" s="53" t="str">
        <f>'[1]Сводный протокол'!C41</f>
        <v>Алтайский край</v>
      </c>
      <c r="F26" s="54" t="str">
        <f>'[1]Сводный протокол'!D41</f>
        <v>2-1</v>
      </c>
      <c r="G26" s="55" t="str">
        <f>'[1]Сводный протокол'!E41</f>
        <v>Крюков А.С. (КМС)</v>
      </c>
      <c r="H26" s="56" t="str">
        <f>'[1]Сводный протокол'!F41</f>
        <v>Крюкова Т.А. (КМС)</v>
      </c>
      <c r="I26" s="106" t="str">
        <f>'[1]Сводный протокол'!G41</f>
        <v>С</v>
      </c>
      <c r="J26" s="107">
        <f>'[1]Сводный протокол'!H41</f>
        <v>33</v>
      </c>
      <c r="K26" s="108">
        <f>'[1]Сводный протокол'!I41</f>
        <v>8</v>
      </c>
      <c r="L26" s="109">
        <f>'[1]Сводный протокол'!J41</f>
        <v>46080</v>
      </c>
      <c r="M26" s="109">
        <f t="shared" si="0"/>
        <v>18290</v>
      </c>
      <c r="N26" s="109">
        <f>'[1]Сводный протокол'!K41</f>
        <v>9210</v>
      </c>
      <c r="O26" s="110">
        <f>'[1]Сводный протокол'!L41</f>
        <v>5760</v>
      </c>
    </row>
    <row r="27" spans="1:15" s="103" customFormat="1" ht="13.5" customHeight="1">
      <c r="A27" s="104">
        <v>22</v>
      </c>
      <c r="B27" s="104">
        <v>9</v>
      </c>
      <c r="C27" s="104">
        <v>21</v>
      </c>
      <c r="D27" s="105">
        <f>'[1]Сводный протокол'!B29</f>
        <v>7</v>
      </c>
      <c r="E27" s="53" t="str">
        <f>'[1]Сводный протокол'!C29</f>
        <v>Челябинская область</v>
      </c>
      <c r="F27" s="54" t="str">
        <f>'[1]Сводный протокол'!D29</f>
        <v>8-3</v>
      </c>
      <c r="G27" s="55" t="str">
        <f>'[1]Сводный протокол'!E29</f>
        <v>Миненко П.П. (МС)</v>
      </c>
      <c r="H27" s="56" t="str">
        <f>'[1]Сводный протокол'!F29</f>
        <v>Нитиевский А.В. (МС)</v>
      </c>
      <c r="I27" s="106" t="str">
        <f>'[1]Сводный протокол'!G29</f>
        <v>В</v>
      </c>
      <c r="J27" s="107">
        <f>'[1]Сводный протокол'!H29</f>
        <v>22</v>
      </c>
      <c r="K27" s="108">
        <f>'[1]Сводный протокол'!I29</f>
        <v>8</v>
      </c>
      <c r="L27" s="109">
        <f>'[1]Сводный протокол'!J29</f>
        <v>42070</v>
      </c>
      <c r="M27" s="109">
        <f t="shared" si="0"/>
        <v>4010</v>
      </c>
      <c r="N27" s="109">
        <f>'[1]Сводный протокол'!K29</f>
        <v>7170</v>
      </c>
      <c r="O27" s="110">
        <f>'[1]Сводный протокол'!L29</f>
        <v>5258.75</v>
      </c>
    </row>
    <row r="28" spans="1:15" s="103" customFormat="1" ht="13.5" customHeight="1">
      <c r="A28" s="104">
        <v>15</v>
      </c>
      <c r="B28" s="104">
        <v>9</v>
      </c>
      <c r="C28" s="104">
        <v>22</v>
      </c>
      <c r="D28" s="105">
        <f>'[1]Сводный протокол'!B21</f>
        <v>8</v>
      </c>
      <c r="E28" s="53" t="str">
        <f>'[1]Сводный протокол'!C21</f>
        <v>Ростовская область</v>
      </c>
      <c r="F28" s="54" t="str">
        <f>'[1]Сводный протокол'!D21</f>
        <v>9-1</v>
      </c>
      <c r="G28" s="55" t="str">
        <f>'[1]Сводный протокол'!E21</f>
        <v>Татьянченко Д.В. (МСМК)</v>
      </c>
      <c r="H28" s="56" t="str">
        <f>'[1]Сводный протокол'!F21</f>
        <v>Аведиков А.С. (МС)</v>
      </c>
      <c r="I28" s="106" t="str">
        <f>'[1]Сводный протокол'!G21</f>
        <v>А</v>
      </c>
      <c r="J28" s="107">
        <f>'[1]Сводный протокол'!H21</f>
        <v>15</v>
      </c>
      <c r="K28" s="108">
        <f>'[1]Сводный протокол'!I21</f>
        <v>11</v>
      </c>
      <c r="L28" s="109">
        <f>'[1]Сводный протокол'!J21</f>
        <v>60560</v>
      </c>
      <c r="M28" s="109">
        <f t="shared" si="0"/>
        <v>-18490</v>
      </c>
      <c r="N28" s="109">
        <f>'[1]Сводный протокол'!K21</f>
        <v>7430</v>
      </c>
      <c r="O28" s="110">
        <f>'[1]Сводный протокол'!L21</f>
        <v>5505.454545454545</v>
      </c>
    </row>
    <row r="29" spans="1:15" s="103" customFormat="1" ht="13.5" customHeight="1">
      <c r="A29" s="104">
        <v>41</v>
      </c>
      <c r="B29" s="111"/>
      <c r="C29" s="104">
        <v>23</v>
      </c>
      <c r="D29" s="105">
        <f>'[1]Сводный протокол'!B49</f>
        <v>8</v>
      </c>
      <c r="E29" s="53" t="str">
        <f>'[1]Сводный протокол'!C49</f>
        <v>Город Москва 1</v>
      </c>
      <c r="F29" s="54" t="str">
        <f>'[1]Сводный протокол'!D49</f>
        <v>14-3</v>
      </c>
      <c r="G29" s="55" t="str">
        <f>'[1]Сводный протокол'!E49</f>
        <v>Тугуши Д.В. (МС)</v>
      </c>
      <c r="H29" s="56" t="str">
        <f>'[1]Сводный протокол'!F49</f>
        <v>Потапов А.В. (КМС)</v>
      </c>
      <c r="I29" s="106" t="str">
        <f>'[1]Сводный протокол'!G49</f>
        <v>С</v>
      </c>
      <c r="J29" s="107">
        <f>'[1]Сводный протокол'!H49</f>
        <v>41</v>
      </c>
      <c r="K29" s="108">
        <f>'[1]Сводный протокол'!I49</f>
        <v>8</v>
      </c>
      <c r="L29" s="109">
        <f>'[1]Сводный протокол'!J49</f>
        <v>45710</v>
      </c>
      <c r="M29" s="109">
        <f t="shared" si="0"/>
        <v>14850</v>
      </c>
      <c r="N29" s="109">
        <f>'[1]Сводный протокол'!K49</f>
        <v>7520</v>
      </c>
      <c r="O29" s="110">
        <f>'[1]Сводный протокол'!L49</f>
        <v>5713.75</v>
      </c>
    </row>
    <row r="30" spans="1:15" s="103" customFormat="1" ht="13.5" customHeight="1">
      <c r="A30" s="104">
        <v>21</v>
      </c>
      <c r="B30" s="104">
        <v>9</v>
      </c>
      <c r="C30" s="104">
        <v>24</v>
      </c>
      <c r="D30" s="105">
        <f>'[1]Сводный протокол'!B28</f>
        <v>8</v>
      </c>
      <c r="E30" s="53" t="str">
        <f>'[1]Сводный протокол'!C28</f>
        <v>Свердловская область</v>
      </c>
      <c r="F30" s="54" t="str">
        <f>'[1]Сводный протокол'!D28</f>
        <v>12-3</v>
      </c>
      <c r="G30" s="55" t="str">
        <f>'[1]Сводный протокол'!E28</f>
        <v>Медведев В.Л. (МС)</v>
      </c>
      <c r="H30" s="56" t="str">
        <f>'[1]Сводный протокол'!F28</f>
        <v>Старовойтов С.В. (КМС)</v>
      </c>
      <c r="I30" s="106" t="str">
        <f>'[1]Сводный протокол'!G28</f>
        <v>В</v>
      </c>
      <c r="J30" s="107">
        <f>'[1]Сводный протокол'!H28</f>
        <v>21</v>
      </c>
      <c r="K30" s="108">
        <f>'[1]Сводный протокол'!I28</f>
        <v>5</v>
      </c>
      <c r="L30" s="109">
        <f>'[1]Сводный протокол'!J28</f>
        <v>23970</v>
      </c>
      <c r="M30" s="109">
        <f t="shared" si="0"/>
        <v>21740</v>
      </c>
      <c r="N30" s="109">
        <f>'[1]Сводный протокол'!K28</f>
        <v>5580</v>
      </c>
      <c r="O30" s="110">
        <f>'[1]Сводный протокол'!L28</f>
        <v>4794</v>
      </c>
    </row>
    <row r="31" spans="1:15" s="103" customFormat="1" ht="13.5" customHeight="1">
      <c r="A31" s="104">
        <v>3</v>
      </c>
      <c r="B31" s="104">
        <v>3</v>
      </c>
      <c r="C31" s="104">
        <v>25</v>
      </c>
      <c r="D31" s="105">
        <f>'[1]Сводный протокол'!B9</f>
        <v>9</v>
      </c>
      <c r="E31" s="53" t="str">
        <f>'[1]Сводный протокол'!C9</f>
        <v>Республика Мордовия</v>
      </c>
      <c r="F31" s="54" t="str">
        <f>'[1]Сводный протокол'!D9</f>
        <v>3-3</v>
      </c>
      <c r="G31" s="55" t="str">
        <f>'[1]Сводный протокол'!E9</f>
        <v>Иванов Г.В. (КМС)</v>
      </c>
      <c r="H31" s="56" t="str">
        <f>'[1]Сводный протокол'!F9</f>
        <v>Ким К.А. (КМС)</v>
      </c>
      <c r="I31" s="106" t="str">
        <f>'[1]Сводный протокол'!G9</f>
        <v>А</v>
      </c>
      <c r="J31" s="107">
        <f>'[1]Сводный протокол'!H9</f>
        <v>3</v>
      </c>
      <c r="K31" s="108">
        <f>'[1]Сводный протокол'!I9</f>
        <v>11</v>
      </c>
      <c r="L31" s="109">
        <f>'[1]Сводный протокол'!J9</f>
        <v>58870</v>
      </c>
      <c r="M31" s="109">
        <f t="shared" si="0"/>
        <v>-34900</v>
      </c>
      <c r="N31" s="109">
        <f>'[1]Сводный протокол'!K9</f>
        <v>7210</v>
      </c>
      <c r="O31" s="110">
        <f>'[1]Сводный протокол'!L9</f>
        <v>5351.818181818182</v>
      </c>
    </row>
    <row r="32" spans="1:15" s="103" customFormat="1" ht="13.5" customHeight="1">
      <c r="A32" s="104">
        <v>37</v>
      </c>
      <c r="B32" s="104">
        <v>9</v>
      </c>
      <c r="C32" s="104">
        <v>26</v>
      </c>
      <c r="D32" s="105">
        <f>'[1]Сводный протокол'!B45</f>
        <v>9</v>
      </c>
      <c r="E32" s="53" t="str">
        <f>'[1]Сводный протокол'!C45</f>
        <v>Республика Мордовия</v>
      </c>
      <c r="F32" s="54" t="str">
        <f>'[1]Сводный протокол'!D45</f>
        <v>3-2</v>
      </c>
      <c r="G32" s="55" t="str">
        <f>'[1]Сводный протокол'!E45</f>
        <v>Кошкин П.В. (КМС)</v>
      </c>
      <c r="H32" s="56" t="str">
        <f>'[1]Сводный протокол'!F45</f>
        <v>Козлов С.П. (1)</v>
      </c>
      <c r="I32" s="106" t="str">
        <f>'[1]Сводный протокол'!G45</f>
        <v>С</v>
      </c>
      <c r="J32" s="107">
        <f>'[1]Сводный протокол'!H45</f>
        <v>37</v>
      </c>
      <c r="K32" s="108">
        <f>'[1]Сводный протокол'!I45</f>
        <v>7</v>
      </c>
      <c r="L32" s="109">
        <f>'[1]Сводный протокол'!J45</f>
        <v>41750</v>
      </c>
      <c r="M32" s="109">
        <f t="shared" si="0"/>
        <v>17120</v>
      </c>
      <c r="N32" s="109">
        <f>'[1]Сводный протокол'!K45</f>
        <v>6910</v>
      </c>
      <c r="O32" s="110">
        <f>'[1]Сводный протокол'!L45</f>
        <v>5964.2857142857147</v>
      </c>
    </row>
    <row r="33" spans="1:15" s="103" customFormat="1" ht="13.5" customHeight="1">
      <c r="A33" s="104">
        <v>20</v>
      </c>
      <c r="B33" s="104">
        <v>9</v>
      </c>
      <c r="C33" s="104">
        <v>27</v>
      </c>
      <c r="D33" s="105">
        <f>'[1]Сводный протокол'!B27</f>
        <v>9</v>
      </c>
      <c r="E33" s="53" t="str">
        <f>'[1]Сводный протокол'!C27</f>
        <v>Республика Мордовия</v>
      </c>
      <c r="F33" s="54" t="str">
        <f>'[1]Сводный протокол'!D27</f>
        <v>3-1</v>
      </c>
      <c r="G33" s="55" t="str">
        <f>'[1]Сводный протокол'!E27</f>
        <v>Емелин С.С. (КМС)</v>
      </c>
      <c r="H33" s="56" t="str">
        <f>'[1]Сводный протокол'!F27</f>
        <v>Пронин А.С. (КМС)</v>
      </c>
      <c r="I33" s="106" t="str">
        <f>'[1]Сводный протокол'!G27</f>
        <v>В</v>
      </c>
      <c r="J33" s="107">
        <f>'[1]Сводный протокол'!H27</f>
        <v>20</v>
      </c>
      <c r="K33" s="108">
        <f>'[1]Сводный протокол'!I27</f>
        <v>4</v>
      </c>
      <c r="L33" s="109">
        <f>'[1]Сводный протокол'!J27</f>
        <v>22950</v>
      </c>
      <c r="M33" s="109">
        <f t="shared" si="0"/>
        <v>18800</v>
      </c>
      <c r="N33" s="109">
        <f>'[1]Сводный протокол'!K27</f>
        <v>8250</v>
      </c>
      <c r="O33" s="110">
        <f>'[1]Сводный протокол'!L27</f>
        <v>5737.5</v>
      </c>
    </row>
    <row r="34" spans="1:15" s="103" customFormat="1" ht="13.5" customHeight="1">
      <c r="A34" s="104">
        <v>8</v>
      </c>
      <c r="B34" s="104">
        <v>18</v>
      </c>
      <c r="C34" s="104">
        <v>28</v>
      </c>
      <c r="D34" s="105">
        <f>'[1]Сводный протокол'!B14</f>
        <v>10</v>
      </c>
      <c r="E34" s="53" t="str">
        <f>'[1]Сводный протокол'!C14</f>
        <v>Курганская область</v>
      </c>
      <c r="F34" s="54" t="str">
        <f>'[1]Сводный протокол'!D14</f>
        <v>10-1</v>
      </c>
      <c r="G34" s="55" t="str">
        <f>'[1]Сводный протокол'!E14</f>
        <v>Летунов М.А. (МС)</v>
      </c>
      <c r="H34" s="56" t="str">
        <f>'[1]Сводный протокол'!F14</f>
        <v>Южаков А.И. (МС)</v>
      </c>
      <c r="I34" s="106" t="str">
        <f>'[1]Сводный протокол'!G14</f>
        <v>А</v>
      </c>
      <c r="J34" s="107">
        <f>'[1]Сводный протокол'!H14</f>
        <v>8</v>
      </c>
      <c r="K34" s="108">
        <f>'[1]Сводный протокол'!I14</f>
        <v>9</v>
      </c>
      <c r="L34" s="109">
        <f>'[1]Сводный протокол'!J14</f>
        <v>55620</v>
      </c>
      <c r="M34" s="109">
        <f t="shared" si="0"/>
        <v>-32670</v>
      </c>
      <c r="N34" s="109">
        <f>'[1]Сводный протокол'!K14</f>
        <v>8260</v>
      </c>
      <c r="O34" s="110">
        <f>'[1]Сводный протокол'!L14</f>
        <v>6180</v>
      </c>
    </row>
    <row r="35" spans="1:15" s="103" customFormat="1" ht="13.5" customHeight="1">
      <c r="A35" s="104">
        <v>39</v>
      </c>
      <c r="B35" s="111"/>
      <c r="C35" s="104">
        <v>29</v>
      </c>
      <c r="D35" s="105">
        <f>'[1]Сводный протокол'!B47</f>
        <v>10</v>
      </c>
      <c r="E35" s="53" t="str">
        <f>'[1]Сводный протокол'!C47</f>
        <v>Самарская область</v>
      </c>
      <c r="F35" s="54" t="str">
        <f>'[1]Сводный протокол'!D47</f>
        <v>13-3</v>
      </c>
      <c r="G35" s="55" t="str">
        <f>'[1]Сводный протокол'!E47</f>
        <v>Уколов А.А. (1)</v>
      </c>
      <c r="H35" s="56" t="str">
        <f>'[1]Сводный протокол'!F47</f>
        <v>Зайнулин Р.А. (1)</v>
      </c>
      <c r="I35" s="106" t="str">
        <f>'[1]Сводный протокол'!G47</f>
        <v>С</v>
      </c>
      <c r="J35" s="107">
        <f>'[1]Сводный протокол'!H47</f>
        <v>39</v>
      </c>
      <c r="K35" s="108">
        <f>'[1]Сводный протокол'!I47</f>
        <v>7</v>
      </c>
      <c r="L35" s="109">
        <f>'[1]Сводный протокол'!J47</f>
        <v>36660</v>
      </c>
      <c r="M35" s="109">
        <f t="shared" si="0"/>
        <v>18960</v>
      </c>
      <c r="N35" s="109">
        <f>'[1]Сводный протокол'!K47</f>
        <v>6570</v>
      </c>
      <c r="O35" s="110">
        <f>'[1]Сводный протокол'!L47</f>
        <v>5237.1428571428569</v>
      </c>
    </row>
    <row r="36" spans="1:15" s="103" customFormat="1" ht="13.5" customHeight="1">
      <c r="A36" s="104">
        <v>29</v>
      </c>
      <c r="B36" s="104">
        <v>9</v>
      </c>
      <c r="C36" s="104">
        <v>30</v>
      </c>
      <c r="D36" s="105">
        <f>'[1]Сводный протокол'!B36</f>
        <v>10</v>
      </c>
      <c r="E36" s="53" t="str">
        <f>'[1]Сводный протокол'!C36</f>
        <v>Алтайский край</v>
      </c>
      <c r="F36" s="54" t="str">
        <f>'[1]Сводный протокол'!D36</f>
        <v>2-2</v>
      </c>
      <c r="G36" s="55" t="str">
        <f>'[1]Сводный протокол'!E36</f>
        <v>Фалеев Р.А. (КМС)</v>
      </c>
      <c r="H36" s="56" t="str">
        <f>'[1]Сводный протокол'!F36</f>
        <v>Степура А.В. (КМС)</v>
      </c>
      <c r="I36" s="106" t="str">
        <f>'[1]Сводный протокол'!G36</f>
        <v>В</v>
      </c>
      <c r="J36" s="107">
        <f>'[1]Сводный протокол'!H36</f>
        <v>29</v>
      </c>
      <c r="K36" s="108">
        <f>'[1]Сводный протокол'!I36</f>
        <v>5</v>
      </c>
      <c r="L36" s="109">
        <f>'[1]Сводный протокол'!J36</f>
        <v>21970</v>
      </c>
      <c r="M36" s="109">
        <f t="shared" si="0"/>
        <v>14690</v>
      </c>
      <c r="N36" s="109">
        <f>'[1]Сводный протокол'!K36</f>
        <v>5970</v>
      </c>
      <c r="O36" s="110">
        <f>'[1]Сводный протокол'!L36</f>
        <v>4394</v>
      </c>
    </row>
    <row r="37" spans="1:15" s="103" customFormat="1" ht="13.5" customHeight="1">
      <c r="A37" s="104">
        <v>10</v>
      </c>
      <c r="B37" s="104">
        <v>9</v>
      </c>
      <c r="C37" s="104">
        <v>31</v>
      </c>
      <c r="D37" s="105">
        <f>'[1]Сводный протокол'!B16</f>
        <v>11</v>
      </c>
      <c r="E37" s="53" t="str">
        <f>'[1]Сводный протокол'!C16</f>
        <v>Курская область</v>
      </c>
      <c r="F37" s="54" t="str">
        <f>'[1]Сводный протокол'!D16</f>
        <v>7-2</v>
      </c>
      <c r="G37" s="55" t="str">
        <f>'[1]Сводный протокол'!E16</f>
        <v>Китайгородский Б.В. (КМС)</v>
      </c>
      <c r="H37" s="56" t="str">
        <f>'[1]Сводный протокол'!F16</f>
        <v>Рукавицин А.Н. (КМС)</v>
      </c>
      <c r="I37" s="106" t="str">
        <f>'[1]Сводный протокол'!G16</f>
        <v>А</v>
      </c>
      <c r="J37" s="107">
        <f>'[1]Сводный протокол'!H16</f>
        <v>10</v>
      </c>
      <c r="K37" s="108">
        <f>'[1]Сводный протокол'!I16</f>
        <v>8</v>
      </c>
      <c r="L37" s="109">
        <f>'[1]Сводный протокол'!J16</f>
        <v>44050</v>
      </c>
      <c r="M37" s="109">
        <f t="shared" si="0"/>
        <v>-22080</v>
      </c>
      <c r="N37" s="109">
        <f>'[1]Сводный протокол'!K16</f>
        <v>7400</v>
      </c>
      <c r="O37" s="110">
        <f>'[1]Сводный протокол'!L16</f>
        <v>5506.25</v>
      </c>
    </row>
    <row r="38" spans="1:15" s="103" customFormat="1" ht="13.5" customHeight="1">
      <c r="A38" s="104">
        <v>34</v>
      </c>
      <c r="B38" s="104">
        <v>9</v>
      </c>
      <c r="C38" s="104">
        <v>32</v>
      </c>
      <c r="D38" s="105">
        <f>'[1]Сводный протокол'!B42</f>
        <v>11</v>
      </c>
      <c r="E38" s="53" t="str">
        <f>'[1]Сводный протокол'!C42</f>
        <v>Свердловская область</v>
      </c>
      <c r="F38" s="54" t="str">
        <f>'[1]Сводный протокол'!D42</f>
        <v>12-2</v>
      </c>
      <c r="G38" s="55" t="str">
        <f>'[1]Сводный протокол'!E42</f>
        <v>Шаповалов Д.В. (МС)</v>
      </c>
      <c r="H38" s="56" t="str">
        <f>'[1]Сводный протокол'!F42</f>
        <v>Шевчук С.В. (МС)</v>
      </c>
      <c r="I38" s="106" t="str">
        <f>'[1]Сводный протокол'!G42</f>
        <v>С</v>
      </c>
      <c r="J38" s="107">
        <f>'[1]Сводный протокол'!H42</f>
        <v>34</v>
      </c>
      <c r="K38" s="108">
        <f>'[1]Сводный протокол'!I42</f>
        <v>7</v>
      </c>
      <c r="L38" s="109">
        <f>'[1]Сводный протокол'!J42</f>
        <v>34390</v>
      </c>
      <c r="M38" s="109">
        <f t="shared" si="0"/>
        <v>9660</v>
      </c>
      <c r="N38" s="109">
        <f>'[1]Сводный протокол'!K42</f>
        <v>6940</v>
      </c>
      <c r="O38" s="110">
        <f>'[1]Сводный протокол'!L42</f>
        <v>4912.8571428571431</v>
      </c>
    </row>
    <row r="39" spans="1:15" s="103" customFormat="1" ht="13.5" customHeight="1">
      <c r="A39" s="104">
        <v>16</v>
      </c>
      <c r="B39" s="104">
        <v>9</v>
      </c>
      <c r="C39" s="104">
        <v>33</v>
      </c>
      <c r="D39" s="105">
        <f>'[1]Сводный протокол'!B23</f>
        <v>11</v>
      </c>
      <c r="E39" s="53" t="str">
        <f>'[1]Сводный протокол'!C23</f>
        <v>Курганская область</v>
      </c>
      <c r="F39" s="54" t="str">
        <f>'[1]Сводный протокол'!D23</f>
        <v>10-3</v>
      </c>
      <c r="G39" s="55" t="str">
        <f>'[1]Сводный протокол'!E23</f>
        <v>Филатов А.А. (КМС)</v>
      </c>
      <c r="H39" s="56" t="str">
        <f>'[1]Сводный протокол'!F23</f>
        <v>Абдалов А.А. (КМС)</v>
      </c>
      <c r="I39" s="106" t="str">
        <f>'[1]Сводный протокол'!G23</f>
        <v>В</v>
      </c>
      <c r="J39" s="107">
        <f>'[1]Сводный протокол'!H23</f>
        <v>16</v>
      </c>
      <c r="K39" s="108">
        <f>'[1]Сводный протокол'!I23</f>
        <v>4</v>
      </c>
      <c r="L39" s="109">
        <f>'[1]Сводный протокол'!J23</f>
        <v>21570</v>
      </c>
      <c r="M39" s="109" t="e">
        <f>#REF!-L39</f>
        <v>#REF!</v>
      </c>
      <c r="N39" s="109">
        <f>'[1]Сводный протокол'!K23</f>
        <v>6510</v>
      </c>
      <c r="O39" s="110">
        <f>'[1]Сводный протокол'!L23</f>
        <v>5392.5</v>
      </c>
    </row>
    <row r="40" spans="1:15" s="103" customFormat="1" ht="13.5" customHeight="1">
      <c r="A40" s="104">
        <v>13</v>
      </c>
      <c r="B40" s="104">
        <v>9</v>
      </c>
      <c r="C40" s="104">
        <v>34</v>
      </c>
      <c r="D40" s="105">
        <f>'[1]Сводный протокол'!B19</f>
        <v>12</v>
      </c>
      <c r="E40" s="53" t="str">
        <f>'[1]Сводный протокол'!C19</f>
        <v>Город Москва 2</v>
      </c>
      <c r="F40" s="54" t="str">
        <f>'[1]Сводный протокол'!D19</f>
        <v>1-3</v>
      </c>
      <c r="G40" s="55" t="str">
        <f>'[1]Сводный протокол'!E19</f>
        <v>Сарыгин А.Б. (КМС)</v>
      </c>
      <c r="H40" s="56" t="str">
        <f>'[1]Сводный протокол'!F19</f>
        <v>Брик А.О. (1)</v>
      </c>
      <c r="I40" s="106" t="str">
        <f>'[1]Сводный протокол'!G19</f>
        <v>А</v>
      </c>
      <c r="J40" s="107">
        <f>'[1]Сводный протокол'!H19</f>
        <v>13</v>
      </c>
      <c r="K40" s="108">
        <f>'[1]Сводный протокол'!I19</f>
        <v>6</v>
      </c>
      <c r="L40" s="109">
        <f>'[1]Сводный протокол'!J19</f>
        <v>34010</v>
      </c>
      <c r="M40" s="109">
        <f t="shared" ref="M40:M51" si="1">L39-L40</f>
        <v>-12440</v>
      </c>
      <c r="N40" s="109">
        <f>'[1]Сводный протокол'!K19</f>
        <v>9030</v>
      </c>
      <c r="O40" s="110">
        <f>'[1]Сводный протокол'!L19</f>
        <v>5668.333333333333</v>
      </c>
    </row>
    <row r="41" spans="1:15" s="103" customFormat="1" ht="13.5" customHeight="1">
      <c r="A41" s="104">
        <v>36</v>
      </c>
      <c r="B41" s="104">
        <v>9</v>
      </c>
      <c r="C41" s="104">
        <v>35</v>
      </c>
      <c r="D41" s="105">
        <f>'[1]Сводный протокол'!B44</f>
        <v>12</v>
      </c>
      <c r="E41" s="53" t="str">
        <f>'[1]Сводный протокол'!C44</f>
        <v>Челябинская область</v>
      </c>
      <c r="F41" s="54" t="str">
        <f>'[1]Сводный протокол'!D44</f>
        <v>8-2</v>
      </c>
      <c r="G41" s="55" t="str">
        <f>'[1]Сводный протокол'!E44</f>
        <v>Колпашников Д.О. (КМС)</v>
      </c>
      <c r="H41" s="56" t="str">
        <f>'[1]Сводный протокол'!F44</f>
        <v>Лапушинский М.И. (МС)(замена)</v>
      </c>
      <c r="I41" s="106" t="str">
        <f>'[1]Сводный протокол'!G44</f>
        <v>С</v>
      </c>
      <c r="J41" s="107">
        <f>'[1]Сводный протокол'!H44</f>
        <v>36</v>
      </c>
      <c r="K41" s="108">
        <f>'[1]Сводный протокол'!I44</f>
        <v>6</v>
      </c>
      <c r="L41" s="109">
        <f>'[1]Сводный протокол'!J44</f>
        <v>30910</v>
      </c>
      <c r="M41" s="109">
        <f t="shared" si="1"/>
        <v>3100</v>
      </c>
      <c r="N41" s="109">
        <f>'[1]Сводный протокол'!K44</f>
        <v>6430</v>
      </c>
      <c r="O41" s="110">
        <f>'[1]Сводный протокол'!L44</f>
        <v>5151.666666666667</v>
      </c>
    </row>
    <row r="42" spans="1:15" s="103" customFormat="1" ht="13.5" customHeight="1">
      <c r="A42" s="104">
        <v>24</v>
      </c>
      <c r="B42" s="104">
        <v>9</v>
      </c>
      <c r="C42" s="104">
        <v>36</v>
      </c>
      <c r="D42" s="105">
        <f>'[1]Сводный протокол'!B31</f>
        <v>12</v>
      </c>
      <c r="E42" s="53" t="str">
        <f>'[1]Сводный протокол'!C31</f>
        <v>Ростовская область</v>
      </c>
      <c r="F42" s="54" t="str">
        <f>'[1]Сводный протокол'!D31</f>
        <v>9-2</v>
      </c>
      <c r="G42" s="55" t="str">
        <f>'[1]Сводный протокол'!E31</f>
        <v>Комиссаров А.Б. (1)</v>
      </c>
      <c r="H42" s="56" t="str">
        <f>'[1]Сводный протокол'!F31</f>
        <v>Юркин Ю.Ю. (1)</v>
      </c>
      <c r="I42" s="106" t="str">
        <f>'[1]Сводный протокол'!G31</f>
        <v>В</v>
      </c>
      <c r="J42" s="107">
        <f>'[1]Сводный протокол'!H31</f>
        <v>24</v>
      </c>
      <c r="K42" s="108">
        <f>'[1]Сводный протокол'!I31</f>
        <v>3</v>
      </c>
      <c r="L42" s="109">
        <f>'[1]Сводный протокол'!J31</f>
        <v>19090</v>
      </c>
      <c r="M42" s="109">
        <f t="shared" si="1"/>
        <v>11820</v>
      </c>
      <c r="N42" s="109">
        <f>'[1]Сводный протокол'!K31</f>
        <v>6890</v>
      </c>
      <c r="O42" s="110">
        <f>'[1]Сводный протокол'!L31</f>
        <v>6363.333333333333</v>
      </c>
    </row>
    <row r="43" spans="1:15" s="103" customFormat="1" ht="13.5" customHeight="1">
      <c r="A43" s="104">
        <v>35</v>
      </c>
      <c r="B43" s="104">
        <v>9</v>
      </c>
      <c r="C43" s="104">
        <v>37</v>
      </c>
      <c r="D43" s="105">
        <f>'[1]Сводный протокол'!B43</f>
        <v>13</v>
      </c>
      <c r="E43" s="53" t="str">
        <f>'[1]Сводный протокол'!C43</f>
        <v>Ростовская область</v>
      </c>
      <c r="F43" s="54" t="str">
        <f>'[1]Сводный протокол'!D43</f>
        <v>9-3</v>
      </c>
      <c r="G43" s="55" t="str">
        <f>'[1]Сводный протокол'!E43</f>
        <v>Неродов В.Н. (1)</v>
      </c>
      <c r="H43" s="56" t="str">
        <f>'[1]Сводный протокол'!F43</f>
        <v>Кириченко А.В. (КМС)</v>
      </c>
      <c r="I43" s="106" t="str">
        <f>'[1]Сводный протокол'!G43</f>
        <v>С</v>
      </c>
      <c r="J43" s="107">
        <f>'[1]Сводный протокол'!H43</f>
        <v>35</v>
      </c>
      <c r="K43" s="108">
        <f>'[1]Сводный протокол'!I43</f>
        <v>6</v>
      </c>
      <c r="L43" s="109">
        <f>'[1]Сводный протокол'!J43</f>
        <v>29300</v>
      </c>
      <c r="M43" s="109">
        <f t="shared" si="1"/>
        <v>-10210</v>
      </c>
      <c r="N43" s="109">
        <f>'[1]Сводный протокол'!K43</f>
        <v>6230</v>
      </c>
      <c r="O43" s="110">
        <f>'[1]Сводный протокол'!L43</f>
        <v>4883.333333333333</v>
      </c>
    </row>
    <row r="44" spans="1:15" s="103" customFormat="1" ht="13.5" customHeight="1">
      <c r="A44" s="104">
        <v>6</v>
      </c>
      <c r="B44" s="104">
        <v>5</v>
      </c>
      <c r="C44" s="104">
        <v>38</v>
      </c>
      <c r="D44" s="105">
        <f>'[1]Сводный протокол'!B12</f>
        <v>13</v>
      </c>
      <c r="E44" s="53" t="str">
        <f>'[1]Сводный протокол'!C12</f>
        <v>Самарская область</v>
      </c>
      <c r="F44" s="54" t="str">
        <f>'[1]Сводный протокол'!D12</f>
        <v>13-2</v>
      </c>
      <c r="G44" s="55" t="str">
        <f>'[1]Сводный протокол'!E12</f>
        <v>Венедиктов М.Ю. (КМС)</v>
      </c>
      <c r="H44" s="56" t="str">
        <f>'[1]Сводный протокол'!F12</f>
        <v>Комаров И.С. (1)</v>
      </c>
      <c r="I44" s="106" t="str">
        <f>'[1]Сводный протокол'!G12</f>
        <v>А</v>
      </c>
      <c r="J44" s="107">
        <f>'[1]Сводный протокол'!H12</f>
        <v>6</v>
      </c>
      <c r="K44" s="108">
        <f>'[1]Сводный протокол'!I12</f>
        <v>2</v>
      </c>
      <c r="L44" s="109">
        <f>'[1]Сводный протокол'!J12</f>
        <v>14190</v>
      </c>
      <c r="M44" s="109">
        <f t="shared" si="1"/>
        <v>15110</v>
      </c>
      <c r="N44" s="109">
        <f>'[1]Сводный протокол'!K12</f>
        <v>7510</v>
      </c>
      <c r="O44" s="110">
        <f>'[1]Сводный протокол'!L12</f>
        <v>7095</v>
      </c>
    </row>
    <row r="45" spans="1:15">
      <c r="A45" s="104">
        <v>17</v>
      </c>
      <c r="B45" s="112">
        <v>9</v>
      </c>
      <c r="C45" s="104">
        <v>39</v>
      </c>
      <c r="D45" s="105">
        <f>'[1]Сводный протокол'!B24</f>
        <v>13</v>
      </c>
      <c r="E45" s="53" t="str">
        <f>'[1]Сводный протокол'!C24</f>
        <v>Курская область</v>
      </c>
      <c r="F45" s="54" t="str">
        <f>'[1]Сводный протокол'!D24</f>
        <v>7-3</v>
      </c>
      <c r="G45" s="55" t="str">
        <f>'[1]Сводный протокол'!E24</f>
        <v>Титов Р.А. (1)</v>
      </c>
      <c r="H45" s="56" t="str">
        <f>'[1]Сводный протокол'!F24</f>
        <v>Минакова С.А. (1)</v>
      </c>
      <c r="I45" s="106" t="str">
        <f>'[1]Сводный протокол'!G24</f>
        <v>В</v>
      </c>
      <c r="J45" s="107">
        <f>'[1]Сводный протокол'!H24</f>
        <v>17</v>
      </c>
      <c r="K45" s="108">
        <f>'[1]Сводный протокол'!I24</f>
        <v>2</v>
      </c>
      <c r="L45" s="109">
        <f>'[1]Сводный протокол'!J24</f>
        <v>13670</v>
      </c>
      <c r="M45" s="109">
        <f t="shared" si="1"/>
        <v>520</v>
      </c>
      <c r="N45" s="109">
        <f>'[1]Сводный протокол'!K24</f>
        <v>7320</v>
      </c>
      <c r="O45" s="110">
        <f>'[1]Сводный протокол'!L24</f>
        <v>6835</v>
      </c>
    </row>
    <row r="46" spans="1:15">
      <c r="A46" s="104">
        <v>43</v>
      </c>
      <c r="C46" s="104">
        <v>40</v>
      </c>
      <c r="D46" s="105">
        <f>'[1]Сводный протокол'!B51</f>
        <v>14</v>
      </c>
      <c r="E46" s="53" t="str">
        <f>'[1]Сводный протокол'!C51</f>
        <v>Краснодарский край 2</v>
      </c>
      <c r="F46" s="54" t="str">
        <f>'[1]Сводный протокол'!D51</f>
        <v>5-3</v>
      </c>
      <c r="G46" s="55" t="str">
        <f>'[1]Сводный протокол'!E51</f>
        <v>Коробка Г.Н. (1)</v>
      </c>
      <c r="H46" s="56" t="str">
        <f>'[1]Сводный протокол'!F51</f>
        <v>Чекалин Е.О. (1)</v>
      </c>
      <c r="I46" s="106" t="str">
        <f>'[1]Сводный протокол'!G51</f>
        <v>С</v>
      </c>
      <c r="J46" s="107">
        <f>'[1]Сводный протокол'!H51</f>
        <v>43</v>
      </c>
      <c r="K46" s="108">
        <f>'[1]Сводный протокол'!I51</f>
        <v>4</v>
      </c>
      <c r="L46" s="109">
        <f>'[1]Сводный протокол'!J51</f>
        <v>19190</v>
      </c>
      <c r="M46" s="109">
        <f t="shared" si="1"/>
        <v>-5520</v>
      </c>
      <c r="N46" s="109">
        <f>'[1]Сводный протокол'!K51</f>
        <v>5550</v>
      </c>
      <c r="O46" s="110">
        <f>'[1]Сводный протокол'!L51</f>
        <v>4797.5</v>
      </c>
    </row>
    <row r="47" spans="1:15">
      <c r="A47" s="104">
        <v>4</v>
      </c>
      <c r="B47" s="112">
        <v>1</v>
      </c>
      <c r="C47" s="104">
        <v>41</v>
      </c>
      <c r="D47" s="105">
        <f>'[1]Сводный протокол'!B10</f>
        <v>14</v>
      </c>
      <c r="E47" s="53" t="str">
        <f>'[1]Сводный протокол'!C10</f>
        <v>Свердловская область</v>
      </c>
      <c r="F47" s="54" t="str">
        <f>'[1]Сводный протокол'!D10</f>
        <v>12-1</v>
      </c>
      <c r="G47" s="55" t="str">
        <f>'[1]Сводный протокол'!E10</f>
        <v>Журавлев Е.Л. (КМС)</v>
      </c>
      <c r="H47" s="56" t="str">
        <f>'[1]Сводный протокол'!F10</f>
        <v>Галайда А.А. (КМС)</v>
      </c>
      <c r="I47" s="106" t="str">
        <f>'[1]Сводный протокол'!G10</f>
        <v>А</v>
      </c>
      <c r="J47" s="107">
        <f>'[1]Сводный протокол'!H10</f>
        <v>4</v>
      </c>
      <c r="K47" s="108">
        <f>'[1]Сводный протокол'!I10</f>
        <v>2</v>
      </c>
      <c r="L47" s="109">
        <f>'[1]Сводный протокол'!J10</f>
        <v>13270</v>
      </c>
      <c r="M47" s="109">
        <f t="shared" si="1"/>
        <v>5920</v>
      </c>
      <c r="N47" s="109">
        <f>'[1]Сводный протокол'!K10</f>
        <v>7440</v>
      </c>
      <c r="O47" s="110">
        <f>'[1]Сводный протокол'!L10</f>
        <v>6635</v>
      </c>
    </row>
    <row r="48" spans="1:15">
      <c r="A48" s="104">
        <v>28</v>
      </c>
      <c r="B48" s="112">
        <v>9</v>
      </c>
      <c r="C48" s="104">
        <v>42</v>
      </c>
      <c r="D48" s="105">
        <f>'[1]Сводный протокол'!B35</f>
        <v>14</v>
      </c>
      <c r="E48" s="53" t="str">
        <f>'[1]Сводный протокол'!C35</f>
        <v>Ставропольский край</v>
      </c>
      <c r="F48" s="54" t="str">
        <f>'[1]Сводный протокол'!D35</f>
        <v>11-1</v>
      </c>
      <c r="G48" s="55" t="str">
        <f>'[1]Сводный протокол'!E35</f>
        <v>Ершов В.А. (1) (замена)</v>
      </c>
      <c r="H48" s="56" t="str">
        <f>'[1]Сводный протокол'!F35</f>
        <v>Швед В.И. (1) (замена)</v>
      </c>
      <c r="I48" s="106" t="str">
        <f>'[1]Сводный протокол'!G35</f>
        <v>В</v>
      </c>
      <c r="J48" s="107">
        <f>'[1]Сводный протокол'!H35</f>
        <v>28</v>
      </c>
      <c r="K48" s="108">
        <f>'[1]Сводный протокол'!I35</f>
        <v>2</v>
      </c>
      <c r="L48" s="109">
        <f>'[1]Сводный протокол'!J35</f>
        <v>9380</v>
      </c>
      <c r="M48" s="109">
        <f t="shared" si="1"/>
        <v>3890</v>
      </c>
      <c r="N48" s="109">
        <f>'[1]Сводный протокол'!K35</f>
        <v>4720</v>
      </c>
      <c r="O48" s="110">
        <f>'[1]Сводный протокол'!L35</f>
        <v>4690</v>
      </c>
    </row>
    <row r="49" spans="1:15">
      <c r="A49" s="104">
        <v>42</v>
      </c>
      <c r="C49" s="104">
        <v>43</v>
      </c>
      <c r="D49" s="105">
        <f>'[1]Сводный протокол'!B50</f>
        <v>15</v>
      </c>
      <c r="E49" s="53" t="str">
        <f>'[1]Сводный протокол'!C50</f>
        <v>Белгородская область</v>
      </c>
      <c r="F49" s="54" t="str">
        <f>'[1]Сводный протокол'!D50</f>
        <v>15-1</v>
      </c>
      <c r="G49" s="55" t="str">
        <f>'[1]Сводный протокол'!E50</f>
        <v>Ковалев А.С. (МС)</v>
      </c>
      <c r="H49" s="56" t="str">
        <f>'[1]Сводный протокол'!F50</f>
        <v>Скиданов П.В. (КМС)</v>
      </c>
      <c r="I49" s="106" t="str">
        <f>'[1]Сводный протокол'!G50</f>
        <v>С</v>
      </c>
      <c r="J49" s="107">
        <f>'[1]Сводный протокол'!H50</f>
        <v>42</v>
      </c>
      <c r="K49" s="108">
        <f>'[1]Сводный протокол'!I50</f>
        <v>3</v>
      </c>
      <c r="L49" s="109">
        <f>'[1]Сводный протокол'!J50</f>
        <v>14560</v>
      </c>
      <c r="M49" s="109">
        <f t="shared" si="1"/>
        <v>-5180</v>
      </c>
      <c r="N49" s="109">
        <f>'[1]Сводный протокол'!K50</f>
        <v>5420</v>
      </c>
      <c r="O49" s="110">
        <f>'[1]Сводный протокол'!L50</f>
        <v>4853.333333333333</v>
      </c>
    </row>
    <row r="50" spans="1:15">
      <c r="A50" s="104">
        <v>11</v>
      </c>
      <c r="B50" s="112">
        <v>9</v>
      </c>
      <c r="C50" s="104">
        <v>44</v>
      </c>
      <c r="D50" s="105">
        <f>'[1]Сводный протокол'!B17</f>
        <v>15</v>
      </c>
      <c r="E50" s="53" t="str">
        <f>'[1]Сводный протокол'!C17</f>
        <v>Алтайский край</v>
      </c>
      <c r="F50" s="54" t="str">
        <f>'[1]Сводный протокол'!D17</f>
        <v>2-3</v>
      </c>
      <c r="G50" s="55" t="str">
        <f>'[1]Сводный протокол'!E17</f>
        <v>Барышников А.В. (МС)</v>
      </c>
      <c r="H50" s="56" t="str">
        <f>'[1]Сводный протокол'!F17</f>
        <v>Скачков А.В. (КМС)</v>
      </c>
      <c r="I50" s="106" t="str">
        <f>'[1]Сводный протокол'!G17</f>
        <v>А</v>
      </c>
      <c r="J50" s="107">
        <f>'[1]Сводный протокол'!H17</f>
        <v>11</v>
      </c>
      <c r="K50" s="108">
        <f>'[1]Сводный протокол'!I17</f>
        <v>1</v>
      </c>
      <c r="L50" s="109">
        <f>'[1]Сводный протокол'!J17</f>
        <v>5250</v>
      </c>
      <c r="M50" s="109">
        <f t="shared" si="1"/>
        <v>9310</v>
      </c>
      <c r="N50" s="109">
        <f>'[1]Сводный протокол'!K17</f>
        <v>5250</v>
      </c>
      <c r="O50" s="110">
        <f>'[1]Сводный протокол'!L17</f>
        <v>5250</v>
      </c>
    </row>
    <row r="51" spans="1:15" ht="12" customHeight="1">
      <c r="A51" s="104">
        <v>27</v>
      </c>
      <c r="B51" s="112">
        <v>9</v>
      </c>
      <c r="C51" s="104">
        <v>45</v>
      </c>
      <c r="D51" s="105">
        <f>'[1]Сводный протокол'!B34</f>
        <v>15</v>
      </c>
      <c r="E51" s="53" t="str">
        <f>'[1]Сводный протокол'!C34</f>
        <v>Самарская область</v>
      </c>
      <c r="F51" s="54" t="str">
        <f>'[1]Сводный протокол'!D34</f>
        <v>13-1</v>
      </c>
      <c r="G51" s="55" t="str">
        <f>'[1]Сводный протокол'!E34</f>
        <v>Архипов В.С. (КМС)</v>
      </c>
      <c r="H51" s="56" t="str">
        <f>'[1]Сводный протокол'!F34</f>
        <v>Обшитиков Д.И. (КМС)</v>
      </c>
      <c r="I51" s="106" t="str">
        <f>'[1]Сводный протокол'!G34</f>
        <v>В</v>
      </c>
      <c r="J51" s="107">
        <f>'[1]Сводный протокол'!H34</f>
        <v>27</v>
      </c>
      <c r="K51" s="108">
        <f>'[1]Сводный протокол'!I34</f>
        <v>0</v>
      </c>
      <c r="L51" s="109">
        <f>'[1]Сводный протокол'!J34</f>
        <v>0</v>
      </c>
      <c r="M51" s="109">
        <f t="shared" si="1"/>
        <v>5250</v>
      </c>
      <c r="N51" s="109">
        <f>'[1]Сводный протокол'!K34</f>
        <v>0</v>
      </c>
      <c r="O51" s="110">
        <f>'[1]Сводный протокол'!L34</f>
        <v>0</v>
      </c>
    </row>
  </sheetData>
  <mergeCells count="14">
    <mergeCell ref="A5:A6"/>
    <mergeCell ref="D5:D6"/>
    <mergeCell ref="E5:E6"/>
    <mergeCell ref="F5:F6"/>
    <mergeCell ref="G5:H5"/>
    <mergeCell ref="L5:L6"/>
    <mergeCell ref="M5:M6"/>
    <mergeCell ref="N5:N6"/>
    <mergeCell ref="O5:O6"/>
    <mergeCell ref="C2:O2"/>
    <mergeCell ref="C3:O3"/>
    <mergeCell ref="I5:I6"/>
    <mergeCell ref="J5:J6"/>
    <mergeCell ref="K5:K6"/>
  </mergeCells>
  <pageMargins left="0.43307086614173229" right="0.15748031496062992" top="0.35" bottom="0.19685039370078741" header="0.23622047244094491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</vt:lpstr>
      <vt:lpstr>Командный</vt:lpstr>
      <vt:lpstr>Парный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baykov-da</dc:creator>
  <cp:lastModifiedBy>baykov-da</cp:lastModifiedBy>
  <cp:lastPrinted>2020-09-06T18:18:49Z</cp:lastPrinted>
  <dcterms:created xsi:type="dcterms:W3CDTF">2020-09-06T18:16:04Z</dcterms:created>
  <dcterms:modified xsi:type="dcterms:W3CDTF">2020-09-06T18:20:22Z</dcterms:modified>
</cp:coreProperties>
</file>